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D.Ordiales\01 Portales Internet\01 Portales\02 Fondos Europeos\00 Fondos Europeos\04 Convocatorias\Próximas\01\"/>
    </mc:Choice>
  </mc:AlternateContent>
  <xr:revisionPtr revIDLastSave="0" documentId="13_ncr:1_{BA4B4350-D076-4BD7-AEF2-D3C2F047D4BB}" xr6:coauthVersionLast="47" xr6:coauthVersionMax="47" xr10:uidLastSave="{00000000-0000-0000-0000-000000000000}"/>
  <bookViews>
    <workbookView xWindow="3120" yWindow="705" windowWidth="26925" windowHeight="14655" xr2:uid="{ADE85BC0-7DE1-4022-9C1F-A84198C3BD2B}"/>
  </bookViews>
  <sheets>
    <sheet name="FTJ 2021-2027" sheetId="1" r:id="rId1"/>
    <sheet name="Valores" sheetId="2" r:id="rId2"/>
  </sheets>
  <definedNames>
    <definedName name="_xlnm._FilterDatabase" localSheetId="0" hidden="1">'FTJ 2021-2027'!$A$1:$P$97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1" l="1"/>
  <c r="L79" i="1" s="1"/>
  <c r="K78" i="1"/>
  <c r="K79" i="1" s="1"/>
  <c r="L63" i="1"/>
  <c r="L62" i="1"/>
  <c r="L61" i="1"/>
  <c r="L60" i="1"/>
  <c r="L59" i="1"/>
  <c r="L58" i="1"/>
  <c r="L57" i="1"/>
  <c r="L56" i="1"/>
  <c r="L55" i="1"/>
  <c r="L54" i="1"/>
  <c r="L53" i="1"/>
  <c r="L52" i="1"/>
  <c r="L51" i="1"/>
  <c r="L50" i="1"/>
  <c r="L49" i="1"/>
  <c r="L48" i="1"/>
  <c r="L47" i="1"/>
  <c r="L31" i="1"/>
  <c r="L13" i="1"/>
  <c r="L12" i="1"/>
  <c r="L11" i="1"/>
  <c r="L10" i="1"/>
  <c r="L9" i="1"/>
  <c r="L8" i="1"/>
  <c r="L7" i="1"/>
  <c r="L6" i="1"/>
  <c r="L5" i="1"/>
  <c r="L4" i="1"/>
  <c r="L3" i="1"/>
  <c r="L2" i="1"/>
</calcChain>
</file>

<file path=xl/sharedStrings.xml><?xml version="1.0" encoding="utf-8"?>
<sst xmlns="http://schemas.openxmlformats.org/spreadsheetml/2006/main" count="1071" uniqueCount="317">
  <si>
    <t>Título Programa</t>
  </si>
  <si>
    <t>Objetivo Político u Objetivo Específico</t>
  </si>
  <si>
    <t>Denominación tipo de acción</t>
  </si>
  <si>
    <t>Entidad Convocante</t>
  </si>
  <si>
    <t>Tipo de convocatoria</t>
  </si>
  <si>
    <t>Título Convocatoria de subvenciones (Proyecto Tractor)</t>
  </si>
  <si>
    <t>Descripción de la Convocatoria</t>
  </si>
  <si>
    <t>Beneficiarios previstos *</t>
  </si>
  <si>
    <t>Tipología de proyectos</t>
  </si>
  <si>
    <t>Zona geográfica *</t>
  </si>
  <si>
    <t>Importe total de la convocatoria *</t>
  </si>
  <si>
    <t>Ayuda</t>
  </si>
  <si>
    <t>Fecha prevista de inicio del plazo de presentación de solicitudes  *</t>
  </si>
  <si>
    <t>Fecha prevista de cierre del plazo de presentación de solicitudes *</t>
  </si>
  <si>
    <t>URL publicación/información de la convocatoria</t>
  </si>
  <si>
    <t>*  Campos obligatorios según Art. 49.2 del RDC</t>
  </si>
  <si>
    <t>FTJ ANDALUCÍA 2021-2027</t>
  </si>
  <si>
    <t>8 / JSO8.1. Hacer posible que las regiones y las personas afronten las repercusiones sociales, laborales, económicas y medioambientales de la transición hacia los objetivos de la Unión para 2030 en materia de energía y clima y una economía de la Unión climáticamente neutra de aquí a 2050, con arreglo al Acuerdo de París.</t>
  </si>
  <si>
    <t>Impulso a pymes y proyectos empresariales tractores para la diversificación económica de los territorios.</t>
  </si>
  <si>
    <t>Consejería de Industria, Energia y Minas</t>
  </si>
  <si>
    <r>
      <t>Convocatoria para la concesión de subvenciones en régimen de concurrencia  competitiva  en la provincia de Cádiz para el proyecto tractor «</t>
    </r>
    <r>
      <rPr>
        <b/>
        <sz val="11"/>
        <color theme="1"/>
        <rFont val="Aptos Narrow"/>
        <family val="2"/>
        <scheme val="minor"/>
      </rPr>
      <t>Innovación y sostenibilidad de la industria auxiliar naval</t>
    </r>
  </si>
  <si>
    <t>Esta convocatoria se dirige al impulso de un conjunto de proyectos que se desarrollan dentro de la industria auxiliar naval y al impulso a pymes y proyectos empresariales tractores para la diversificación económica de los territorios y el fomento de la investigación, desarrollo e innovación (I+D+i), la integración de las TIC y la transformación digital (subprioridades CA3 y CA4), respondiendo a las finalidades de la transformación ecológica y digital de la industria auxiliar naval y la diversificación económica de la provincia de Cádiz.</t>
  </si>
  <si>
    <t>Las personas o entidades beneficiarias deberán tener la consideración de microempresa, pequeña o mediana empresa (PYME) de acuerdo con los criterios establecidos en el Anexo I del Reglamento (UE) núm. 651/2014 de la comisión, de 17 de junio de 2014.</t>
  </si>
  <si>
    <t>CA3. Impulso a pymes y proyectos empresariales tractores para la diversificación económica de los territorios.
CA4. Fomento de la investigación, desarrollo e innovación (I+D+I), la integración de las TIC y la transformación digital.</t>
  </si>
  <si>
    <t>ES612 - Cádiz</t>
  </si>
  <si>
    <t>https://www.juntadeandalucia.es/eboja/2025/67/BOJA25-067-00040-4911-01_00318513.pdf</t>
  </si>
  <si>
    <t>Transformación ecológica de la industria y fomento de la movilidad sostenible, la economía circular y la eficiencia energética.</t>
  </si>
  <si>
    <r>
      <t xml:space="preserve">Convocatoria para el proyecto tractor de transición justa «Industria para la </t>
    </r>
    <r>
      <rPr>
        <b/>
        <sz val="11"/>
        <color theme="1"/>
        <rFont val="Aptos Narrow"/>
        <family val="2"/>
        <scheme val="minor"/>
      </rPr>
      <t>economía circular y combustibles alternativos en el Campo de Gibraltar</t>
    </r>
    <r>
      <rPr>
        <sz val="11"/>
        <color theme="1"/>
        <rFont val="Aptos Narrow"/>
        <family val="2"/>
        <scheme val="minor"/>
      </rPr>
      <t>», a conceder en régimen de concurrencia competitiva.</t>
    </r>
  </si>
  <si>
    <t>La convocatoria se dirige a los proyectos englobadas en el proyecto tractor «Industria para la economía circular y combustibles alternativos en el Campo de Gibraltar» para apoyar al desarrollo industrial para el tratamiento de residuos mediante el impulso a la cadena de valor de las energías renovables incluida en su caso la cadena de la biomasa  mediante la prevención y reducción de residuos; y al desarrollo de capacidades por la industria auxiliar mediante la innovación por pymes para el desarrollo de nuevos combustibles alternativos a los fósiles y el Desarrollo de infraestructura logística por pymes de la industria auxiliar para combustibles alternativos.</t>
  </si>
  <si>
    <t>las personas o entidades beneficiarias deberán tener la consideración de microempresa, pequeña o mediana empresa (PYME) de acuerdo con los criterios establecidos en el Anexo I del Reglamento (UE) núm. 651/2014 de la comisión, de 17 de junio de 2014</t>
  </si>
  <si>
    <t xml:space="preserve">CA1. Transformación ecológica de la industria y fomento de la movilidad sostenible, la economía circular y la eficiencia energética.
CA2. Impulso a la cadena de valor de las energías renovables, el autoconsumo, el almacenamiento energético y el hidrógeno renovable.
CA4. Fomento de la investigación, desarrollo e innovación (I+D+I), la integración de las TIC y la transformación digital.
</t>
  </si>
  <si>
    <t>https://www.juntadeandalucia.es/eboja/2025/96/BOJA25-096-00046-7092-01_00320691.pdf</t>
  </si>
  <si>
    <t>Impulso a la cadena de valor de las energías renovables, el autoconsumo, el almacenamiento energético y el hidrógeno renovable.</t>
  </si>
  <si>
    <r>
      <t>Convocatoria para el proyecto tractor de transición justa «</t>
    </r>
    <r>
      <rPr>
        <b/>
        <sz val="11"/>
        <color theme="1"/>
        <rFont val="Aptos Narrow"/>
        <family val="2"/>
        <scheme val="minor"/>
      </rPr>
      <t>Hub Aeronáutico Net Zero Jerez»</t>
    </r>
    <r>
      <rPr>
        <sz val="11"/>
        <color theme="1"/>
        <rFont val="Aptos Narrow"/>
        <family val="2"/>
        <scheme val="minor"/>
      </rPr>
      <t>, a conceder en régimen de concurrencia competitiva.</t>
    </r>
  </si>
  <si>
    <t>La convocatoria se dirige a los proyectos englobadas en el «Hub Aeronáutico Net Zero Jerez»  para apoyar al refuerzo y crecimiento del ecosistema industrial de aeronáutica sostenible en Jerez, mediante la implantación de nuevas industrias para la diversificación económica, modernización y reconversión mediante inversiones productivas y de tecnologías y logística avanzada y la aceleración de startups e impulso a nuevas empresas y certificaciones aeronáuticas; el apoyar el desarrollo de productos y proyectos para anticiparse en sostenibilidad de las actividades aeronáuticas, mediante la inversión para desarrollo de productos sostenibles y tecnológicamente avanzados, incluida la iniciativa europea «CLEAN AVIATION»  y la infraestructura para combustibles alternativos, incluido hidrógeno renovable para actividades aeronáuticas.</t>
  </si>
  <si>
    <t>Las personas físicas y jurídicas privadas, con o sin ánimo de lucro, deberán tener la consideración de microempresa, pequeña o mediana empresa (PYME) de acuerdo con los criterios establecidos en el Anexo I del Reglamento (UE) núm. 651/2014 de la comisión, de 17 de junio de 2014</t>
  </si>
  <si>
    <t>CA2. Impulso a la cadena de valor de las energías renovables, el autoconsumo, el almacenamiento energético y el hidrógeno renovable.
CA3. Impulso a pymes y proyectos empresariales tractores para la diversificación económica de los territorios.
CA4. Fomento de la investigación, desarrollo e innovación (I+D+I), la integración de las TIC y la transformación digital.</t>
  </si>
  <si>
    <t>https://www.juntadeandalucia.es/eboja/2025/67/BOJA25-067-00046-4914-01_00318516.pdf</t>
  </si>
  <si>
    <r>
      <t>Convocatoria para el proyecto tractor de transición justa «I</t>
    </r>
    <r>
      <rPr>
        <b/>
        <sz val="11"/>
        <color theme="1"/>
        <rFont val="Aptos Narrow"/>
        <family val="2"/>
        <scheme val="minor"/>
      </rPr>
      <t>ndustria auxiliar Hidrógeno verde y sus derivados como vector de descarbonización y de competitividad empresarial</t>
    </r>
    <r>
      <rPr>
        <sz val="11"/>
        <color theme="1"/>
        <rFont val="Aptos Narrow"/>
        <family val="2"/>
        <scheme val="minor"/>
      </rPr>
      <t>», a conceder en régimen de concurrencia competitiva.</t>
    </r>
  </si>
  <si>
    <t>La convocatoria se dirige a los proyectos englobadas en el proyecto tractor «Ecosistema industrial del hidrógeno verde en el Campo de Gibraltar» para apoyar a las pymes para participar en el ecosistema del hidrógeno renovable, mediante inversiones productivas para participar en la cadena de suministro y de servicios del hidrógeno renovable, y proyectos de adaptación o reconversión de instalaciones industriales para el uso del hidrógeno renovable y en proyectos de producción y suministro de hidrógeno renovable, mediante inversiones para promover infraestructura de recarga o repostaje e inversiones para la producción de energía mediante H2 renovable.</t>
  </si>
  <si>
    <t>Las personas o entidades beneficiarias deberán tener la consideración de microempresa, pequeña o mediana empresa (PYME) de acuerdo con los criterios establecidos en el Anexo I del Reglamento (UE) núm. 651/2014 de la comisión, de 17 de junio de 2014</t>
  </si>
  <si>
    <t>CA2. Impulso a la cadena de valor de las energías renovables, el autoconsumo, el almacenamiento energético y el hidrógeno renovable.
CA3. Impulso a pymes y proyectos empresariales tractores para la diversificación económica de los territorios.</t>
  </si>
  <si>
    <t>https://www.juntadeandalucia.es/eboja/2025/96/BOJA25-096-00035-7074-01_00320672.pdf</t>
  </si>
  <si>
    <r>
      <t>Convocatoria para el proyecto tractor de transición justa «</t>
    </r>
    <r>
      <rPr>
        <b/>
        <sz val="11"/>
        <color theme="1"/>
        <rFont val="Aptos Narrow"/>
        <family val="2"/>
        <scheme val="minor"/>
      </rPr>
      <t>Soluciones inteligentes y sostenibles para la Nueva Bauhaus Europea</t>
    </r>
    <r>
      <rPr>
        <sz val="11"/>
        <color theme="1"/>
        <rFont val="Aptos Narrow"/>
        <family val="2"/>
        <scheme val="minor"/>
      </rPr>
      <t>», a conceder en régimen de concurrencia competitiva.</t>
    </r>
  </si>
  <si>
    <t>La convocatoria se dirige a los proyectos englobadas en el Proyecto tractor «Soluciones inteligentes y sostenibles para la Nueva Bauhaus Europea en Cádiz» para el apoyar la eficiencia en el uso de los recursos por parte de grandes empresas mediante proyectos y actuaciones de economía circular y la eficiencia en el uso de los recursos por parte de grandes empresas mediante proyectos y actuaciones de economía circular, mediante el refuerzo de las capacidades para el desarrollo tecnológico y la especialización inteligente a través de procesos de innovación, investigación y desarrollo y los servicios avanzados de apoyo a las pymes, reforzando sus capacidades de gestión, comercialización y diseño, incluso la homologación de procesos o productos sostenible.</t>
  </si>
  <si>
    <t>las personas o entidades beneficiarias deberán tener la consideración de gran empresa, de acuerdo con los criterios establecidos en el Anexo I del Reglamento (UE) núm. 651/2014 de la comisión, de 17 de junio de 2014</t>
  </si>
  <si>
    <t>CA1. Transformación ecológica de la industria y fomento de la movilidad sostenible, la economía circular y la eficiencia energética.
CA4. Fomento de la investigación, desarrollo e innovación (I+D+I), la integración de las TIC y la transformación digital.</t>
  </si>
  <si>
    <t>4º Trimestre 2025</t>
  </si>
  <si>
    <t>Pendiente</t>
  </si>
  <si>
    <r>
      <t>Convocatoria para el proyecto tractor de transición justa «</t>
    </r>
    <r>
      <rPr>
        <b/>
        <sz val="11"/>
        <color theme="1"/>
        <rFont val="Aptos Narrow"/>
        <family val="2"/>
        <scheme val="minor"/>
      </rPr>
      <t>Desarrollo industrial sostenible en el Valle del Guadiato»</t>
    </r>
    <r>
      <rPr>
        <sz val="11"/>
        <color theme="1"/>
        <rFont val="Aptos Narrow"/>
        <family val="2"/>
        <scheme val="minor"/>
      </rPr>
      <t>, a conceder en régimen de concurrencia competitiva.</t>
    </r>
  </si>
  <si>
    <t>La convocatoria se dirige a los proyectos englobadas en el «Desarrollo industrial sostenible en el Valle del Guadiato» para apoyar al desarrollo de proyectos de desarrollo sostenible, energías renovables y economía circular, mediante la producción de combustibles o vectores energéticos, uso o aprovechamiento de recursos naturales, la generación de energía eléctrica o térmica a partir de biomasa y los proyectos de economía circular promovidos por pymes; y para apoyo del desarrollo de las infraestructuras necesarias para el desarrollo sostenible mediante sistemas de energía eléctrica inteligente, infraestructuras para combustibles alternativos a los fósiles y la rRegeneración y descontaminación de espacios abandonados por pymes o entidades locales.</t>
  </si>
  <si>
    <t>las personas o entidades beneficiarias, con la condición de personas físicas y jurídicas privadas, deberán tener la consideración de microempresa, pequeña o mediana empresa (PYME) de acuerdo con los criterios establecidos en el Anexo I del Reglamento (UE) núm. 651/2014 de la comisión, de 17 de junio de 2014 (Proyecto Tipología A)
las personas o entidades beneficiarias deberán tener la consideración de gran empresa de acuerdo con los criterios establecidos en el Anexo I del Reglamento (UE) núm. 651/2014 de la comisión, de 17 de junio de 2014 (ProyectoTipología  C)</t>
  </si>
  <si>
    <t>COR1. Transformación ecológica de la industria y fomento de la movilidad sostenible, la economía circular y la eficiencia energética.
COR2. Impulso a la cadena de valor de las energías renovables, el autoconsumo, el almacenamiento energético y el hidrógeno renovable
COR5. Rehabilitación ambiental, conservación de la naturaleza, biodiversidad y ecosistemas, promoción del patrimonio histórico y cultural relacionado con la minería y la industria, y fomento del turismo sostenible.</t>
  </si>
  <si>
    <t>ES613-Córdoba</t>
  </si>
  <si>
    <t>https://www.juntadeandalucia.es/eboja/2025/67/BOJA25-067-00048-4922-01_00318524.pdf</t>
  </si>
  <si>
    <r>
      <t>Convocatoria para el proyecto tractor de transición justa «</t>
    </r>
    <r>
      <rPr>
        <b/>
        <sz val="11"/>
        <color theme="1"/>
        <rFont val="Aptos Narrow"/>
        <family val="2"/>
        <scheme val="minor"/>
      </rPr>
      <t>Ecosistema industrial para la logística avanzada en Córdoba»</t>
    </r>
    <r>
      <rPr>
        <sz val="11"/>
        <color theme="1"/>
        <rFont val="Aptos Narrow"/>
        <family val="2"/>
        <scheme val="minor"/>
      </rPr>
      <t>, a conceder en régimen de concurrencia competitiva.</t>
    </r>
  </si>
  <si>
    <t>La convocatoria se dirige a los proyectos englobadas en el «Ecosistema industrial para la logística avanzada en Córdoba» para apoyar el desarrollo de productos y servicios logísticos que permitan anticiparse en el mercado, mediante: el desarrollo de proyectos innovadores en el sector logístico y refuerzo de las capacidades para el desarrollo tecnológico y la especialización inteligente a través de procesos de innovación, investigación y desarrollo y apoyar el desarrollo de las empresas reforzando sus capacidades y la adaptación de sus procesos, mediante la mplantación de nuevas o más amplias capacidades industriales y de tecnologías digitales en el proceso productivo.</t>
  </si>
  <si>
    <t>Las personas físicas y jurídicas privadas, con o sin ánimo de lucro, deberán tener la consideración de microempresa, pequeña o mediana empresa (PYME) de acuerdo con los criterios establecidos en el Anexo I del Reglamento (UE) núm. 651/2014 de la comisión, de 17 de junio de 2014,</t>
  </si>
  <si>
    <t>COR3. Impulso a pymes y proyectos empresariales tractores para la diversificación económica de los territorios.
COR4. Fomento de la investigación, desarrollo e innovación (I+D+I), la integración de las TIC y la transformación digital.</t>
  </si>
  <si>
    <t>https://www.juntadeandalucia.es/eboja/2025/67/BOJA25-067-00042-4917-01_00318519.pdf</t>
  </si>
  <si>
    <r>
      <t>Convocatoria para el proyecto tractor de transición justa «</t>
    </r>
    <r>
      <rPr>
        <b/>
        <sz val="11"/>
        <color theme="1"/>
        <rFont val="Aptos Narrow"/>
        <family val="2"/>
        <scheme val="minor"/>
      </rPr>
      <t>Modernización productiva y sostenibilidad de la industria de la piedra y mármol de Almería</t>
    </r>
    <r>
      <rPr>
        <sz val="11"/>
        <color theme="1"/>
        <rFont val="Aptos Narrow"/>
        <family val="2"/>
        <scheme val="minor"/>
      </rPr>
      <t>», a conceder en régimen de concurrencia competitiva.</t>
    </r>
  </si>
  <si>
    <t>La presente convocatoria se dirige a los proyectos englobadas en el proyecto tractor «Modernización productiva y sostenibilidad de la industria de la piedra y mármol de Almería» para el apoyo para la modernización productiva, la innovación y la digitalización de la cadena de valor, mediante la implantación de nuevas o más amplias capacidades industriales, de tecnologías digitales en el proceso productivo, desarrollos de innovación sobre productos y tecnologías eficientes y proyectos de innovación en los procesos y organización industrial; y apoyar el desarrollo sostenible de la cadena de valor reforzando sus capacidades y la adaptación de sus procesos, mediante la mejora de los procesos mediante descarbonización, eficiencia energética y energías renovables, mejor desempeño ambiental y la economía circular y la regeneración y descontaminación de espacios abandonados por pymes o entidades locales.</t>
  </si>
  <si>
    <t>.Las personas o entidades beneficiarias deberán tener la consideración de microempresa, pequeña o mediana empresa (PYME) de acuerdo con los criterios establecidos en el Anexo I del Reglamento (UE) núm. 651/2014 de la comisión, de 17 de junio de 2014,</t>
  </si>
  <si>
    <t>AL1.  Transformación ecológica de la industria y fomento de la movilidad sostenible, la economía circular y la eficiencia energética.
AL3.  Impulso a pymes y proyectos empresariales tractores para la diversificación económica de los territorios.
AL4.. Fomento de la investigación, desarrollo e innovación (I+D+I), la integración de las TIC y la transformación digital.
AL5. Rehabilitación ambiental, conservación de la naturaleza, biodiversidad y ecosistemas, promoción del patrimonio histórico y cultural relacionado con la minería y la industria, y fomento del turismo sostenible.</t>
  </si>
  <si>
    <t>ES611-Almería</t>
  </si>
  <si>
    <t>https://www.juntadeandalucia.es/eboja/2025/22/BOJA25-022-00047-1242-01_00314852.pdf</t>
  </si>
  <si>
    <r>
      <t>Convocatoria para el proyecto tractor de transición justa «</t>
    </r>
    <r>
      <rPr>
        <b/>
        <sz val="11"/>
        <color theme="1"/>
        <rFont val="Aptos Narrow"/>
        <family val="2"/>
        <scheme val="minor"/>
      </rPr>
      <t>Innovación y sostenibilidad en la industria auxiliar de la agricultura almeriense</t>
    </r>
    <r>
      <rPr>
        <sz val="11"/>
        <color theme="1"/>
        <rFont val="Aptos Narrow"/>
        <family val="2"/>
        <scheme val="minor"/>
      </rPr>
      <t>», a conceder en régimen de concurrencia competitiva.</t>
    </r>
  </si>
  <si>
    <t>La convocatoria se dirige a los proyectos englobadas en el proyecto tractor «Innovación y sostenibilidad en la industria auxiliar de la agricultura almeriense», para apoyar el desarrollo de productos y servicios para la agricultura sostenible y de alta productividad, mediante proyectos de economía circular promovidos por pymes, inversión para gestión de residuos promovida por grandes empresas y Desarrollos de innovación por pymes sobre productos y tecnologías eficientes; y apoyar el desarrollo de las pymes de la industria auxiliar reforzando sus capacidades y procesos, mediante implantación de nuevas o más amplias capacidades industriales y proyectos de innovación en los procesos y organización industrial.</t>
  </si>
  <si>
    <t>AL1. Transformación ecológica de la industria y fomento de la movilidad sostenible, la economía circular y la eficiencia energética.
AL3. Impulso a pymes y proyectos empresariales tractores para la diversificación económica de los territorios.
AL4. Fomento de la investigación, desarrollo e innovación (I+D+I), la integración de las TIC y la transformación digital.</t>
  </si>
  <si>
    <t>https://www.juntadeandalucia.es/eboja/2025/95/BOJA25-095-00053-7035-01_00320634.pdf</t>
  </si>
  <si>
    <r>
      <t>Convocatoria para el proyecto tractor de transición justa «</t>
    </r>
    <r>
      <rPr>
        <b/>
        <sz val="11"/>
        <color theme="1"/>
        <rFont val="Aptos Narrow"/>
        <family val="2"/>
        <scheme val="minor"/>
      </rPr>
      <t>Hidrógeno verde y sus derivados como vector de descarbonización y de competitividad empresari</t>
    </r>
    <r>
      <rPr>
        <sz val="11"/>
        <color theme="1"/>
        <rFont val="Aptos Narrow"/>
        <family val="2"/>
        <scheme val="minor"/>
      </rPr>
      <t>al», a conceder en régimen de concurrencia competitiva.</t>
    </r>
  </si>
  <si>
    <t>La convocatoria se dirige a los proyectos englobadas en el «Ecosistema industrial del hidrógeno verde en Almería» para apoyar a las pymes para que se preparen para participar en el ecosistema del hidrógeno renovable, mediante inversiones productivas para participar en la cadena de suministro y de servicios del hidrógeno renovable,  y proyectos de adaptación o reconversión de instalaciones industriales para el uso del hidrógeno renovable y para apoyar a las pymes oara que participen en proyectos de producción y suministro de hidrógeno renovable, mediante inversiones para promover infraestructura de recarga o repostaje e inversiones para la producción de energía mediante hidrógeno renovable e inversiones para promover el desarrollo de infraestructura logística para combustibles alternativos, incluidas las inversiones para repostaje.</t>
  </si>
  <si>
    <t>AL1. Transformación ecológica de la industria y fomento de la movilidad sostenible, la economía circular y la eficiencia energética.
AL2. Impulso a la cadena de valor de las energías renovables, el autoconsumo, el almacenamiento energético y el hidrógeno renovable.
AL3. Impulso a pymes y proyectos empresariales tractores para la diversificación económica de los territorios.</t>
  </si>
  <si>
    <t>https://www.juntadeandalucia.es/eboja/2025/96/BOJA25-096-00039-7055-01_00320653.pdf</t>
  </si>
  <si>
    <t>Impulso a infraestructuras sociales, la economía social e iniciativas de formación y cualificación</t>
  </si>
  <si>
    <t>Consejería de Empleo, Empresa y Trabajo Autónomo</t>
  </si>
  <si>
    <r>
      <t xml:space="preserve">Convocatoria 2025 de subvenciones en concurrencia  competitiva, destinadas a la mejora de la formación profesional para el empleo </t>
    </r>
    <r>
      <rPr>
        <b/>
        <sz val="11"/>
        <color theme="1"/>
        <rFont val="Aptos Narrow"/>
        <family val="2"/>
        <scheme val="minor"/>
      </rPr>
      <t xml:space="preserve">en materias vinculadas a la transición digital y ecológica. </t>
    </r>
  </si>
  <si>
    <t>Se convocan para el ejercicio 2025, subvenciones públicas en régimen de concurrencia competitiva, destinadas  a entidades locales y de formación para la realización de proyectos de formación no formal de cualificación y recualificación de personas trabajadoras desempleadas y ocupadas en las provincias de Almería y Córdoba,  en el marco del Fondo de Transición Justa .</t>
  </si>
  <si>
    <t xml:space="preserve">1. Las Entidades Locales previstas en la Ley 5/2010, de 11 de junio, de Autonomía Local de Andalucía, autorizadas o inscritas en el Registro de Centros y Entidades de Formación Profesional para el Empleo de Andalucía o, en su caso, en el Registro Estatal de Entidades de Formación para las especialidades formativas solicitadas, de las provincias de Almería y Córdoba.
2. Entidades de formación con centros autorizados o inscritos en las provincias de Almería y Córdoba, con personalidad jurídica y plena capacidad de obrar inscritas en el correspondiente registro público. </t>
  </si>
  <si>
    <t>COR6. Impulso a infraestructuras sociales, la economía social e iniciativas de formación y cualificación</t>
  </si>
  <si>
    <t>3º trimestre 2025</t>
  </si>
  <si>
    <r>
      <t>Convocatoria 2025 de subvenciones en concurrencia  competitiva, d</t>
    </r>
    <r>
      <rPr>
        <b/>
        <sz val="11"/>
        <color theme="1"/>
        <rFont val="Aptos Narrow"/>
        <family val="2"/>
        <scheme val="minor"/>
      </rPr>
      <t xml:space="preserve">estinadas a la mejora de la formación profesional para el empleo en materias vinculadas a la transición digital y ecológica. </t>
    </r>
  </si>
  <si>
    <t>AL6. Impulso a infraestructuras sociales, la economía social e iniciativas de formación y cualificación</t>
  </si>
  <si>
    <t>FTJ CASTILLA Y LEÓN 2021-2027</t>
  </si>
  <si>
    <t>Reutilización en Ponferrada de una Escuela Hogar y para el nuevo colegio Mayor Universitario y otros edificiones de la Universidad de León</t>
  </si>
  <si>
    <t>DIRECCIÓN DE UNIVERSIDADES E INVESTIGACIÓN</t>
  </si>
  <si>
    <t>Licitación</t>
  </si>
  <si>
    <t>Reutilización en Ponferrada de una Escuela Hogar y unas dependencias de la Escuela de Música Municipal para el nuevo Colegio Mayor Universitario y otros edificios rehabilitados de la ULE</t>
  </si>
  <si>
    <t xml:space="preserve">EMPRESAS </t>
  </si>
  <si>
    <t>LE2. Impulso a la cadena de valor de las energías renovables, el autoconsumo, el almacenamiento energético y el hidrógeno renovable.</t>
  </si>
  <si>
    <t>ES413 - León</t>
  </si>
  <si>
    <t>Pendiente de licitar</t>
  </si>
  <si>
    <t>Rehabilitación energética integral de edificios y espacios docentes en el Campus Universitario de Palencia.</t>
  </si>
  <si>
    <t>Rehabilitación enérgetica integral de edificios y espacios docentes en el campus universitario de Palencia</t>
  </si>
  <si>
    <t>PA3. Impulso a pymes y proyectos empresariales tractores para la diversificación económica de los territorios.</t>
  </si>
  <si>
    <t>ES414 - Palencia</t>
  </si>
  <si>
    <t>https://www.educa.jcyl.es/universidad/es/fondos-europeos/fondo-transicion-justa/ayuda-diputacion-provincial-palencia-rehabilitacion-escuela</t>
  </si>
  <si>
    <t xml:space="preserve">Centros logísticos comarcales de biomasa forestal </t>
  </si>
  <si>
    <t>SOMACYL</t>
  </si>
  <si>
    <t>Contratación de las obras de ejecución de las nuevas instalaciones de un Centro Logístico de Biomasa en Llamas de la Ribera (León) financiado a través de FTJ.</t>
  </si>
  <si>
    <t>CO/2024/51: Contratación de las obras de ejecución de las nuevas instalaciones de un Centro Logístico de Biomasa en Llamas de la Ribera (León) financiado a través de FTJ.</t>
  </si>
  <si>
    <t>https://contrataciondelestado.es/wps/poc?uri=deeplink%3Adetalle_licitacion&amp;idEvl=F8ufTQucOG2cCF8sV%2BqtYA%3D%3D</t>
  </si>
  <si>
    <t>Suministro en la modalidad de compra de dos camiones para los trabajos de campo ejecutados por SOMACYL - FTJ</t>
  </si>
  <si>
    <t>CSU/2024/01: Suministro en la modalidad de compra de dos camiones para los trabajos de campo ejecutados por SOMACYL - FTJ</t>
  </si>
  <si>
    <t>16/12/2024 </t>
  </si>
  <si>
    <t> 15/09/2025</t>
  </si>
  <si>
    <t>https://contrataciondelestado.es/wps/poc?uri=deeplink%3Adetalle_licitacion&amp;idEvl=QwssKlC%2BxSOGCFcHcNGIlQ%3D%3D</t>
  </si>
  <si>
    <t>CSU/2025/XX: Suministro Cribadora con varias cribas</t>
  </si>
  <si>
    <t>Previsto licitar 3T 2025</t>
  </si>
  <si>
    <t>CSU/2025/XX: Suministro Elevadora con útiles de corta</t>
  </si>
  <si>
    <t>3T  2025</t>
  </si>
  <si>
    <t>CSU/2025/XX: Suministro Tractor con grada y desbrozadora</t>
  </si>
  <si>
    <t>PA2. Impulso a la cadena de valor de las energías renovables, el autoconsumo, el almacenamiento energético y el hidrógeno renovable.</t>
  </si>
  <si>
    <t>Suministro en la modalidad de compra de cuatro palas cargadoras para los trabajos decampo ejecutados por SOMACYL - FTJ</t>
  </si>
  <si>
    <t>CSU/2024/09: Suministro en la modalidad de compra de cuatro palas cargadoras para los trabajos decampo ejecutados por SOMACYL - FTJ</t>
  </si>
  <si>
    <t>https://contrataciondelestado.es/wps/poc?uri=deeplink%3Adetalle_licitacion&amp;idEvl=YORVZF5bBhM%2FbjW6njtWLw%3D%3D</t>
  </si>
  <si>
    <t>CO/2025/XX: Contratación de las obras de ejecución de instalaciones de un Centro Logístico Comarcal (CLC) de biomasa forestal en Alar del Rey (Palencia)</t>
  </si>
  <si>
    <t>03/09/2024 </t>
  </si>
  <si>
    <t>30 /11/2025</t>
  </si>
  <si>
    <t>Infraestructuras básicas para la ubicación de nuevos proyectos industriales en el polígono Industrial de El Bayo en el T.M. de Cubillos del Sil (León)</t>
  </si>
  <si>
    <t>CO/2025/XX: Contratación de las obras de ejecución de reordenación de accesos a polígono industrial. El Bayo en Cubillos del Sil (León)</t>
  </si>
  <si>
    <t>Contratación de las Obras de reordenación de accesos a Polígono Industrial “El Bayo” en Cubillos del Sil (León) cofinanciado por la Unión Europea a través del fondo de Transición Justa.</t>
  </si>
  <si>
    <r>
      <rPr>
        <b/>
        <u/>
        <sz val="9"/>
        <color theme="1"/>
        <rFont val="Aptos Narrow"/>
        <family val="2"/>
        <scheme val="minor"/>
      </rPr>
      <t>CO/2025/23</t>
    </r>
    <r>
      <rPr>
        <b/>
        <sz val="9"/>
        <color theme="1"/>
        <rFont val="Aptos Narrow"/>
        <family val="2"/>
        <scheme val="minor"/>
      </rPr>
      <t xml:space="preserve">: </t>
    </r>
    <r>
      <rPr>
        <sz val="9"/>
        <color theme="1"/>
        <rFont val="Aptos Narrow"/>
        <family val="2"/>
        <scheme val="minor"/>
      </rPr>
      <t xml:space="preserve">Contratación de redacción de proyecto de ejecución, dirección de las obras, y coordinación de seguridad y salud para urbanización del complejo energético de la </t>
    </r>
    <r>
      <rPr>
        <b/>
        <sz val="9"/>
        <color theme="1"/>
        <rFont val="Aptos Narrow"/>
        <family val="2"/>
        <scheme val="minor"/>
      </rPr>
      <t>red de calor sostenible de León</t>
    </r>
  </si>
  <si>
    <t>3T2025</t>
  </si>
  <si>
    <t>https://contrataciondelestado.es/wps/poc?uri=deeplink%3Adetalle_licitacion&amp;idEvl=c74i99%2FVT%2BzCfVQHDepjGQ%3D%3D</t>
  </si>
  <si>
    <t xml:space="preserve">Red de calefacción renovable </t>
  </si>
  <si>
    <t>Contratación de redacción de Proyecto de Ejecución, Dirección de las Obras, y Coordinación de Seguridad y Salud para urbanización del complejo energético de la red de calor sostenible de León” FTJ</t>
  </si>
  <si>
    <t>CS/2023/40: Contratación de redacción de proyecto de ejecución, dirección de las obras, y coordinación de seguridad y salud para urbanización del complejo energético de la red de calor sostenible de León</t>
  </si>
  <si>
    <t>https://contrataciondelestado.es/wps/poc?uri=deeplink%3Adetalle_licitacion&amp;idEvl=8n%2BhU4Jmy9peKgd8LfVV9g%3D%3D</t>
  </si>
  <si>
    <t>Contratación de la redacción de Proyecto Básico, Proyecto de Ejecución, Dirección de las Obras, y Coordinación de Seguridad y Salud de la “Central de generación de energía térmica con biomasa del complejo energético de la Red de Calor Sostenible de León” FTJ</t>
  </si>
  <si>
    <t>CS/2024/01: Contratación de la redacción de Proyecto Básico, Proyecto de Ejecución, Dirección de las Obras, y Coordinación de Seguridad y Salud de la “Central de generación de energía térmica con biomasa del complejo energético de la Red de Calor Sostenible de León” FTJ</t>
  </si>
  <si>
    <t>2024</t>
  </si>
  <si>
    <t>https://contrataciondelestado.es/wps/poc?uri=deeplink%3Adetalle_licitacion&amp;idEvl=lxQFGaAhh3mHCIsjvJ3rhQ%3D%3D</t>
  </si>
  <si>
    <t>Contratación del servicio de redacción de proyecto de ejecución, dirección de las obras y coordinación de seguridad y salud de las conducciones de la Red de Calor Sostenible de León Sector 1 - FTJ</t>
  </si>
  <si>
    <t>CS/2024/08: Contratación del servicio de redacción de proyecto de ejecución, dirección de las obras y coordinación de seguridad y salud de las conducciones de la Red de Calor Sostenible de León Sector 1 - FTJ</t>
  </si>
  <si>
    <t>2026</t>
  </si>
  <si>
    <t>https://contrataciondelestado.es/wps/poc?uri=deeplink%3Adetalle_licitacion&amp;idEvl=66Cz38teyQg36J9Lctlsuw%3D%3D</t>
  </si>
  <si>
    <t>Contratación de la redacción del proyecto de ejecución, dirección de las obras, y coordinación de seguridad y salud de la Red de Calor Sostenible de Aguilar de Campoo (Palencia) FTJ</t>
  </si>
  <si>
    <t>CS/2024/03: Contratación de la redacción del proyecto de ejecución, dirección de las obras, y coordinación de seguridad y salud de la Red de Calor Sostenible de Aguilar de Campoo (Palencia) FTJ</t>
  </si>
  <si>
    <t>https://contrataciondelestado.es/wps/poc?uri=deeplink%3Adetalle_licitacion&amp;idEvl=QpYSc8LT2Y83vLk2DU2Ddg%3D%3D</t>
  </si>
  <si>
    <t>Proyecto tractor de fomento del turismo cultural, sostenible y de naturaleza. Plan de Infraestructuras turísticas en Espacios Naturales Protegidos.</t>
  </si>
  <si>
    <t>FUNDACIÓN DE PATRIMONIO NATURAL</t>
  </si>
  <si>
    <t>Proyecto de ejecución del Centro MTB Zona Alfa León</t>
  </si>
  <si>
    <t>Creación de un complejo para la práctica de ciclismo de montaña en La Robla y Pola de Gordón (Zona Alfa León).</t>
  </si>
  <si>
    <t>Empresas del Sector</t>
  </si>
  <si>
    <t>LE5. Rehabilitación ambiental, conservación de la naturaleza, biodiversidad y ecosistemas, promoción del patrimonio histórico y cultural 
relacionado con la minería y la industria , y fomento del turismo sostenible</t>
  </si>
  <si>
    <r>
      <rPr>
        <b/>
        <sz val="9"/>
        <rFont val="Aptos Narrow"/>
        <family val="2"/>
        <scheme val="minor"/>
      </rPr>
      <t>Obra:</t>
    </r>
    <r>
      <rPr>
        <sz val="9"/>
        <rFont val="Aptos Narrow"/>
        <family val="2"/>
        <scheme val="minor"/>
      </rPr>
      <t xml:space="preserve">   https://contrataciondelestado.es/wps/poc?uri=deeplink%3Adetalle_licitacion&amp;idEvl=4ftxDihs5zASugstABGr5A%3D%3D                                            </t>
    </r>
    <r>
      <rPr>
        <b/>
        <sz val="9"/>
        <rFont val="Aptos Narrow"/>
        <family val="2"/>
        <scheme val="minor"/>
      </rPr>
      <t>Posicionamiento Marca</t>
    </r>
    <r>
      <rPr>
        <sz val="9"/>
        <rFont val="Aptos Narrow"/>
        <family val="2"/>
        <scheme val="minor"/>
      </rPr>
      <t>: https://contrataciondelestado.es/wps/poc?uri=deeplink%3Adetalle_licitacion&amp;idEvl=9GITY2PvWXnmnwcj%2BxbdTg%3D%3D</t>
    </r>
  </si>
  <si>
    <t>Obra de rehabilitación parcial del edificio municipal “La Compasión” para Casa del Parque de Covalagua-Las Tuerces c/ La Calleja, 24 Aguilar de Campoo (Palencia)</t>
  </si>
  <si>
    <t>Centro de Interpretación Geoparque Las Loras y Monumentos Naturales Covalagua y Las Tuerces</t>
  </si>
  <si>
    <t>PA5. Rehabilitación ambiental, conservación de la naturaleza, biodiversidad y ecosistemas, promoción del patrimonio histórico y cultural relacionado con la minería y la industria , y fomento del turismo sostenible</t>
  </si>
  <si>
    <r>
      <rPr>
        <b/>
        <u/>
        <sz val="9"/>
        <rFont val="Aptos Narrow"/>
        <family val="2"/>
        <scheme val="minor"/>
      </rPr>
      <t>Obra</t>
    </r>
    <r>
      <rPr>
        <u/>
        <sz val="9"/>
        <rFont val="Aptos Narrow"/>
        <family val="2"/>
        <scheme val="minor"/>
      </rPr>
      <t xml:space="preserve">:  https://contrataciondelestado.es/wps/poc?uri=deeplink%3Adetalle_licitacion&amp;idEvl=KHSmrFDqOMISugstABGr5A%3D%3D                                                                                                                                                                                                                                                                                                                   </t>
    </r>
    <r>
      <rPr>
        <b/>
        <u/>
        <sz val="9"/>
        <rFont val="Aptos Narrow"/>
        <family val="2"/>
        <scheme val="minor"/>
      </rPr>
      <t>Equipamiento interpetativo</t>
    </r>
    <r>
      <rPr>
        <u/>
        <sz val="9"/>
        <rFont val="Aptos Narrow"/>
        <family val="2"/>
        <scheme val="minor"/>
      </rPr>
      <t>: https://contrataciondelestado.es/wps/poc?uri=deeplink%3Adetalle_licitacion&amp;idEvl=%2FwJM%2B3SmNxtVYjgxA4nMUw%3D%3D</t>
    </r>
  </si>
  <si>
    <t>Senda del Monte Mayor mirador y aparcamiento de Grullos. Salcedillo-Valberzoso. TM Brañosera. Palencia. Financiado por el Fondo de Transición Justa.</t>
  </si>
  <si>
    <t>Infraestructuras de uso público en la Red de Áreas Naturales Protegidas de la provincia de Palencia</t>
  </si>
  <si>
    <r>
      <rPr>
        <b/>
        <sz val="9"/>
        <rFont val="Aptos Narrow"/>
        <family val="2"/>
        <scheme val="minor"/>
      </rPr>
      <t>Sendero Monte Mayor - Los Grullos</t>
    </r>
    <r>
      <rPr>
        <sz val="9"/>
        <rFont val="Aptos Narrow"/>
        <family val="2"/>
        <scheme val="minor"/>
      </rPr>
      <t xml:space="preserve">  https://contrataciondelestado.es/wps/poc?uri=deeplink%3Adetalle_licitacion&amp;idEvl=EPMlSjP6RU836J9Lctlsuw%3D%3D                                                                                     </t>
    </r>
    <r>
      <rPr>
        <b/>
        <sz val="9"/>
        <rFont val="Aptos Narrow"/>
        <family val="2"/>
        <scheme val="minor"/>
      </rPr>
      <t>Sendero La Venganza del Conde en La Pernía</t>
    </r>
    <r>
      <rPr>
        <sz val="9"/>
        <rFont val="Aptos Narrow"/>
        <family val="2"/>
        <scheme val="minor"/>
      </rPr>
      <t xml:space="preserve"> https://contrataciondelestado.es/wps/poc?uri=deeplink%3Adetalle_licitacion&amp;idEvl=M1FQGuS5FMQSugstABGr5A%3D%3D                                                                           </t>
    </r>
    <r>
      <rPr>
        <b/>
        <sz val="9"/>
        <rFont val="Aptos Narrow"/>
        <family val="2"/>
        <scheme val="minor"/>
      </rPr>
      <t>Señalización turística Carreteras RANP</t>
    </r>
    <r>
      <rPr>
        <sz val="9"/>
        <rFont val="Aptos Narrow"/>
        <family val="2"/>
        <scheme val="minor"/>
      </rPr>
      <t xml:space="preserve"> https://contrataciondelestado.es/wps/poc?uri=deeplink%3Adetalle_licitacion&amp;idEvl=6hc9sICUfuOXQV0WE7lYPw%3D%3D</t>
    </r>
  </si>
  <si>
    <t>Recuperación del Canal Romano CN-2 entre Peñalba y Las Médulas como ruta de interés turístico, financiado por el Fondo de Transición Justa.</t>
  </si>
  <si>
    <t>Infraestructuras de uso público en el Espacio Natural de Las Médulas y su entorno</t>
  </si>
  <si>
    <t>LE5. Rehabilitación ambiental, conservación de la naturaleza, biodiversidad y ecosistemas, promoción del patrimonio histórico y cultural relacionado con la minería y la industria , y fomento del turismo sostenible</t>
  </si>
  <si>
    <r>
      <rPr>
        <b/>
        <sz val="9"/>
        <rFont val="Aptos Narrow"/>
        <family val="2"/>
        <scheme val="minor"/>
      </rPr>
      <t>Sendero Canal romano CN2</t>
    </r>
    <r>
      <rPr>
        <sz val="9"/>
        <rFont val="Aptos Narrow"/>
        <family val="2"/>
        <scheme val="minor"/>
      </rPr>
      <t xml:space="preserve">   https://contrataciondelestado.es/wps/poc?uri=deeplink%3Adetalle_licitacion&amp;idEvl=pV5K0ZFpRageC9GJQOEBkQ%3D%3D</t>
    </r>
  </si>
  <si>
    <t>Proyecto tractor de puesta en valor del patrimonio industrial minero y recuperación de los paisajes y “hábitat” minero. Cuencas mineras</t>
  </si>
  <si>
    <t>DG PATRIMONIO CULTURAL</t>
  </si>
  <si>
    <t>REDACCIÓN DE PB Y PE, ESS, DO, DEO Y CSS DE LAS OBRAS DE PROTECCIÓN Y CONSOLIDACIÓN DE LOS RESTOS DE LOS HORNOS ALTOS SABERO (LEÓN)</t>
  </si>
  <si>
    <t>EN LICITACION</t>
  </si>
  <si>
    <t>OBRAS DE REHABILITACIÓN DE LOS INMUEBLES DEL GRUPO MINA SUCESIVA PARA LA AMPLIACIÓN DE ESPACIOS EXPOSITIVOS DEL MUSEO DE LA SIDERURGIA Y MINERIA DE CASTILLA Y LEÓN, SABERO (LEÓN).</t>
  </si>
  <si>
    <t>PENDIENTE</t>
  </si>
  <si>
    <t>REDACCIÓN DE PB, PE, ESS, DO, DEO Y CSS DE LAS OBRAS DE PROTECCIÓN Y CONSOLIDACIÓN DE LOS RESTOS DE LOS HORNOS ALTOS EN LA FERRERÍA DE SAN BLAS DE SABERO (LEÓN).</t>
  </si>
  <si>
    <t xml:space="preserve"> OBRAS DE PROTECCIÓN Y CONSOLIDACIÓN DE LOS RESTOS DE LOS HORNOS ALTOS EN LA FERRERÍA DE SAN BLAS DE SABERO (LEÓN).</t>
  </si>
  <si>
    <t>Servicio de organización, clasificación, descripción y creación de recursos digitales y de reconocimiento óptico de caracteres a partir de los fondos documentales referentes a la minería en las cuencas mineras de León y Palencia. Cofinanciado con fondos del Plan Territorial de Transición Justa de España 2021-2027 de la Unión Europea.</t>
  </si>
  <si>
    <t>SERVICIO DE ORGANIZACIÓN, CLASIFICACIÓN, DESCRIPCIÓN Y CREACIÓN DE RECURSOS DIGITALES Y DE RECONOCIMIENTO ÓPTICO DE CARACTERES A PARTIR DE LOS FONDOS DOCUMENTALES REFERENTES A LA MINERÍA EN LAS CUENCAS MINERAS DE LEÓN Y PALENCIA.</t>
  </si>
  <si>
    <t>https://contrataciondelestado.es/wps/portal/!ut/p/b0/Dco7CoAwDADQIwUHEYQOghUnFwdtFwltKMH0o5SeX8cHDyycYBM2Dlg5J5TfxhMV4XSPniqK0CXsuKL7AxxgwbLXTcDozbxxX3M_LE83-6gHwjMoBSXG6QPhcuK6/</t>
  </si>
  <si>
    <t>FTJ ESPAÑA 2021-2027</t>
  </si>
  <si>
    <t>Actuaciones de mejora de capacidades y empleabilidad de las personas trabajadoras y solicitantes de empleo en sectores con potencial empleo local que serán llevadas a cabo por  la Fundación para el Anclaje Empresarial y la Formación para el Empleo en Castilla y León.</t>
  </si>
  <si>
    <t>SERVICIO PÚBLICO DE EMPLEO</t>
  </si>
  <si>
    <t>Proyecto integral de capacitación, recliclaje, empleabiliad y emprendimiento (C.R.E.E.) Ayudas para el Autoempleo León</t>
  </si>
  <si>
    <t>EMPRENDEDORES</t>
  </si>
  <si>
    <t>LE6. Impulso a las iniciativas de formación profesional y cualificación. Mejora de las capacidades y reciclaje profesional del personal trabajador y solicitantes de empleo</t>
  </si>
  <si>
    <t>http://fafecyl.jcyl.es/web/jcyl/binarios/728/842/BOCYL%2028-10-24%20Conv.%20Autoempleo%20Transici%C3%B3n%20Justa.pdf?blobheader=application%2Fpdf%3Bcharset%3DUTF-8&amp;blobnocache=true</t>
  </si>
  <si>
    <t>Proyecto integral de capacitación, recliclaje, empleabiliad y emprendimiento (C.R.E.E.)Ayudas para el Autoempleo Palencia</t>
  </si>
  <si>
    <t>PA6. Impulso a las iniciativas de formación profesional y cualificación. Mejora de las capacidades y reciclaje profesional del personal trabajador y solicitantes de empleo</t>
  </si>
  <si>
    <t>Refuerzo y especialización de las capacidades formativas y de cualificación, en particular en materia de energías renovables, a través de la Fundación Santa Bárbara</t>
  </si>
  <si>
    <t>Resolución del Presidente del Servicio Público de Empleo de Castilla y León de concesión directa de una subvención a la Fundación Santa Bárbara destinada a financiar las actuaciones del “Programa Transición Justa España 2021-2027” desde el 1 de enero de 2024 hasta el 31 de diciembre de 2025.</t>
  </si>
  <si>
    <t>Proyecto FormativoFSB-LE Zona T.Justa</t>
  </si>
  <si>
    <t>N/A (destinatario determinado en el propio programa: Fundación Santa Bárbara)</t>
  </si>
  <si>
    <t>https://www.tramitacastillayleon.jcyl.es/web/jcyl/AdministracionElectronica/es/Plantilla100Detalle/1251181050732/Servicio/1285399188817/Tramite</t>
  </si>
  <si>
    <t>Proyecto FormativoFSB-PA Zona T.Justa</t>
  </si>
  <si>
    <t xml:space="preserve">Rehabilitación ambiental de espacios afectados por la actividad extractiva y de generación </t>
  </si>
  <si>
    <t>DG INFRAESTRUCTURAS Y SOSTENIBILIDAD AMBIENTAL</t>
  </si>
  <si>
    <t xml:space="preserve">Licitación </t>
  </si>
  <si>
    <t>Restauración ambiental de espacios degradados por la actividad minera en el T.M. de Sorbeda del Sil. Arroyo la Barrera.</t>
  </si>
  <si>
    <t>PENDIENTE DE PUBLICAR</t>
  </si>
  <si>
    <t xml:space="preserve">Restauración ambiental de espacios degradados por la actividad minera Mina Demasía a Mary en el T.M. de Soto de Valderrueda. </t>
  </si>
  <si>
    <t xml:space="preserve">Restauración ambiental de espacios degradados por la actividad minera Mina Eugenio 6 en el T.M. de Soto de Valderrueda. </t>
  </si>
  <si>
    <t>EMPRESAS</t>
  </si>
  <si>
    <t>Restauración ambiental de espacios degradados por la actividad minera en el T.M. de Santibáñez de la Peña. Minas La Ley y El Acebal.</t>
  </si>
  <si>
    <t>Restauración ambiental de espacios degradados por la actividad minera en el T.M. de Santibáñez de la Peña. Mina Matamala.</t>
  </si>
  <si>
    <t>Restauración ambiental de espacios degradados por la actividad minera en el T.M. de Velilla Río Carrión. Escombreras Majadillas.</t>
  </si>
  <si>
    <t>COMPLEJO ALOJAMIENTO ECOLÓGICO VELILLA DEL RÍO CARRIÓN</t>
  </si>
  <si>
    <t>LIMPIEZA, DESBROCE, DRAGADO, DRENAJE Y ACONDICIONAMIENTO DE LA DÁRSENA DEL CANAL SUBTERRÁNEO DE LAS MINAS DE ORBÓ</t>
  </si>
  <si>
    <t>LIMPIEZA DEL ENTORNO DE LOS LAVADEROS DE CARBÓN VINCULADOS AL CANAL SUBTERRÁNEO DE LAS MINAS DE ORBÓ</t>
  </si>
  <si>
    <t>LICITACIÓN PENDIENTE DE LA DISPONIBILIDAD ECONÓMICA QUE SE OBTENGA COMO CONSECUENCIA DE LAS BAJAS QUE PUEDAN EXISTIR EN LOS OTROS PROYECTOS DEL FTJ</t>
  </si>
  <si>
    <t>Proyectos de I+D para una transición justa</t>
  </si>
  <si>
    <t>ICECYL</t>
  </si>
  <si>
    <t>Convocatoria para la concesión de subvenciones dirigidas a proyectos de I+D en los territorios afectados por la transición justa dentro del ámbito territorial de la Comunidad de Castilla y León (provincias de León y Palencia) que contribuyan a la transformación ecológica de la economía,</t>
  </si>
  <si>
    <t>LE4. Fomento de la investigación, desarrollo e innovación (I+D+I), la integración de las TIC y la transformación digital</t>
  </si>
  <si>
    <t>PA4. Fomento de la investigación, desarrollo e innovación (I+D+I), la integración de las TIC y la transformación digital</t>
  </si>
  <si>
    <t>Convocatoria de ayudas dirigidas a empresas para fomentar la transformación de la industria a través de la economía circular</t>
  </si>
  <si>
    <t>LE1. Transformación ecológica de la industria y fomento de la movilidad sostenible, la economía circular y la eficiencia energética</t>
  </si>
  <si>
    <t>https://bocyl.jcyl.es/boletines/2023/12/18/pdf/BOCYL-D-18122023-5.pdf        https://bocyl.jcyl.es/boletines/2024/05/07/pdf/BOCYL-D-07052024-3.pdf</t>
  </si>
  <si>
    <t>PA1. Transformación ecológica de la industria y fomento de la movilidad sostenible, la economía circular y la eficiencia energética</t>
  </si>
  <si>
    <t>Proyectos que den lugar a diversificación económica, modernización y reconversión así como el apoyo al emprendimiento y a la profesionalización y formación general de las pymes</t>
  </si>
  <si>
    <t>Convocatoria emprendimiento</t>
  </si>
  <si>
    <t>LE3. Impulso a pymes y proyectos empresariales tractores para la diversificación económica de los territorios.</t>
  </si>
  <si>
    <t xml:space="preserve">Programas de apoyo al emprendimiento y a dinamización empresarial a través de las Oficinas “Tierras Mineras”. </t>
  </si>
  <si>
    <t>Apoyo al emprendimiento a través de la formación y la tutorización</t>
  </si>
  <si>
    <t xml:space="preserve">Proyectos singulares ligados a actividades turísticas en el entorno natural. </t>
  </si>
  <si>
    <t>Financiación de proyectos singulares ligados a destinos turísticos de excelencia, que contribuyan a la reactivación económica y el impulso a una actividad turística sostenible y de calidad, vinculada a los recursos endógenos del territorio, en los territorios afectados por la transición justa dentro del ámbito territorial de la Comunidad de Castilla y León (provincias de León y Palencia).</t>
  </si>
  <si>
    <t>https://www.tramitacastillayleon.jcyl.es/web/jcyl/AdministracionElectronica/es/Plantilla100Detalle/1251181050732/Ayuda012/1285481889735/Propuesta</t>
  </si>
  <si>
    <t>Resolución de 13 de enero de 2025, de la Presidencia del Instituto para la Competitividad Empresarial de Castilla y León, por la que se aprueba la convocatoria de las subvenciones destinadas a financiar el desarrollo de proyectos singulares ligados a destinos turísticos de excelencia en los territorios afectados por el Fondo de Transición Justa de España 2021-2027, dentro del ámbito territorial de la Comunidad de Castilla y León.</t>
  </si>
  <si>
    <t>Apoyo para la Transición Justa para proyectos de inversiones productivas . Convocatoria Grandes Empresas</t>
  </si>
  <si>
    <t>ORDEN EYH/466/2025, de 6 de mayo, por la que se aprueban las bases reguladoras para la concesión de subvenciones dirigidas a financiar proyectos de inversiones productivas de grandes empresas en los territorios incluidos en el programa del Fondo de Transición Justa 2021-2027, en el ámbito territorial de la Comunidad de Castilla y León (provincias de León y Palencia).</t>
  </si>
  <si>
    <t>Financiación de proyectos de inversión tractores que den lugar a nuevas iniciativas empresariales y/o diversificación económica de los territorios afectados por la transición justa dentro del ámbito territorial de Castilla y León (León y Palencia), que contribuyan a una transición a una economía climáticamente neutra</t>
  </si>
  <si>
    <t>BOCyL n.º 90, 14 de mayo de 2025 - Disp. 010</t>
  </si>
  <si>
    <t>Proyecto tractor de fomento del turismo sostenible.
Promocion del turismo sostenible y ecoturismo en las Cuencas Mineras</t>
  </si>
  <si>
    <t>D.G. TURISMO</t>
  </si>
  <si>
    <t>Resolución de la Dirección General de Turismo de la Consejeria de Cultura, Turismo y Deporte, por la que aprueba la apertura del plazo de presentación de proyectos estratégicos de turismo sostenible en las Cuencas Mineras de León y Palencia, en el ámbito del Plan Territorial de Transición Justa de España 2021-2027</t>
  </si>
  <si>
    <t>Selección de proyectos estratégicos de turismo sostenible en las cuencas mineras de León y Palencia | Sede Electrónica | Junta de Castilla y León (jcyl.es)</t>
  </si>
  <si>
    <t>Promoción del patrimonio industrial y fomento del turismo
sostenible. Adecuación de la escuela laboral de Laciana para uso turístico "La mina en vivo”</t>
  </si>
  <si>
    <t>D.G. ENERGIA Y MINAS</t>
  </si>
  <si>
    <t>ORDEN, DE FECHA 21/06/2024, DE LA CONSEJERÍA DE ECONOMÍA Y HACIENDA POR LA QUE SE CONCEDE
UNA APORTACIÓN DINERARIA A LA FUNDACIÓN SANTA BÁRBARA PARA EL
PROYECTO DENOMINADO “PROMOCIÓN DEL PATRIMONIO INDUSTRIAL Y
FOMENTO DEL TURISMO SOSTENIBLE. ADECUACIÓN DE LA ESCUELA LABORAL DE
LACIANA PARA USO TURÍSTICO, "LA MINA EN VIVO”.</t>
  </si>
  <si>
    <t>ENTE PÚBLICO REGIONAL DE LA ENERGÍA DE CASTILLA Y LEÓN</t>
  </si>
  <si>
    <t>Contratación de la redacción del proyecto de ejecución, dirección de las obras, y coordinación de seguridad y salud de tres Redes de Calor Sostenible en tres localidades de León y Palencia.</t>
  </si>
  <si>
    <t>PENDIENTE DE
 LICITAR</t>
  </si>
  <si>
    <t>Contratación de la ejecución material de tres Redes de Calor Sostenible en tres localidades de León y Palencia</t>
  </si>
  <si>
    <t>Rehabilitación de la infraestructura del albergue juvenil situado en Cervera de Pisuerga</t>
  </si>
  <si>
    <t>INSTITUTO DE LA JUVENTUD DE CASTILLA Y LEÓN</t>
  </si>
  <si>
    <t>Obras de rehabilitación energética y mejora de la accesibilidad y funcionalidad del Albergue Juvenil de Arbejal (Palencia), dependiente del Instituto de la Juventud de Castilla y León, financiado por el Fondo de Transición Justa.</t>
  </si>
  <si>
    <t>Rehabilitación enérgetica e integracion de energias renovables en el albergue juvenil de Arbejal (Palencia)</t>
  </si>
  <si>
    <t>Información FTJ IJ en portal web</t>
  </si>
  <si>
    <t xml:space="preserve">Enlace a licitación obra FTJ IJ   </t>
  </si>
  <si>
    <t>Doble enlace</t>
  </si>
  <si>
    <t>Enlace a licitación obra FTJ IJ</t>
  </si>
  <si>
    <t>FTJ GALICIA 2021-2027</t>
  </si>
  <si>
    <t>Proyectos de descarbonización y renovación industrial de industrias tractoras de la provincia.</t>
  </si>
  <si>
    <t>INEGA (Instituto Energético de Galicia)</t>
  </si>
  <si>
    <t>RESOLUCIÓN de 27 de diciembre de 2024 por la que se establecen las bases reguladoras y se anuncian las convocatorias para el año 2025 de subvenciones para proyectos singulares de mejora de la sostenibilidad energética en empresas del sector industrial de la provincia de A Coruña, cofinanciadas por la Unión Europea en el marco del programa del Fondo de Transición Justa de España 2021-2027, tramitada como expediente anticipado de gasto.</t>
  </si>
  <si>
    <t xml:space="preserve">Proyectos de descarbonización y renovación industrial que desarrollen actuaciones singulares de reducción de emisiones de CO2 que justifiquen ratios de ahorro energético por euro de inversión elegible superiores a 0,1 kWh/€ para pymes y 0,01 kWh/€ en pymes o GE que reduzcan emisiones al menos un 30%. </t>
  </si>
  <si>
    <t>Empresas (pymes, grandes empresas)</t>
  </si>
  <si>
    <t>CO1. Transformación ecológica de la industria y fomento de la movilidad sostenible, la economía circular y la eficiencia energética.</t>
  </si>
  <si>
    <t>ES111 - A Coruña</t>
  </si>
  <si>
    <t>https://www.xunta.gal/dog/Publicados/2025/20250127/AnuncioG0474-301224-0001_es.html</t>
  </si>
  <si>
    <t>9 / JSO8.1. Hacer posible que las regiones y las personas afronten las repercusiones sociales, laborales, económicas y medioambientales de la transición hacia los objetivos de la Unión para 2030 en materia de energía y clima y una economía de la Unión climáticamente neutra de aquí a 2050, con arreglo al Acuerdo de París.</t>
  </si>
  <si>
    <t>Creación de recursos de fomento de la inserción laboral orientados, específicamente, a las problemáticas de las personas desempleadas provenientes de empresas afectadas por el cierre de las centrales térmicas de Meirama y As Pontes en A Coruña</t>
  </si>
  <si>
    <t>Secretaría General de Empleo y Relaciones Laborales</t>
  </si>
  <si>
    <t xml:space="preserve">Itinerarios de empleabilidad verde (PAI As Pontes de García Rodríguez-Meirama). 2025-2028  </t>
  </si>
  <si>
    <t xml:space="preserve">Plan Integrado de Acciones hecho a medida de las personas trabajadoras que procedan de empresas afectadas, directa o indirectamente, por el cierre de las centrales de As Pontes y Meirama , así como aquellas personas procedentes de los muncipios englobados en los dos convenios de transición justa , para que se les pueda acompañar personal e individualmente en la mejora de su empleabilidad y en su reinserción al mercado laboral. Se trata de un plan de apoyo para la recualificación profesional e inserción laboral de la población afectada. </t>
  </si>
  <si>
    <t>Administración Pública</t>
  </si>
  <si>
    <t>CO6. Impulso a infraestructuras sociales, la economía social e iniciativas de formación y cualificación.</t>
  </si>
  <si>
    <t>https://www.contratosdegalicia.gal/</t>
  </si>
  <si>
    <t>10 / JSO8.1. Hacer posible que las regiones y las personas afronten las repercusiones sociales, laborales, económicas y medioambientales de la transición hacia los objetivos de la Unión para 2030 en materia de energía y clima y una economía de la Unión climáticamente neutra de aquí a 2050, con arreglo al Acuerdo de París.</t>
  </si>
  <si>
    <t>Creación de un centro de formación especializada en nuevas ocupaciones profesionales vinculadas a la transición digital y verde</t>
  </si>
  <si>
    <t>Dirección General de Formación y Cualificación para el Empleo</t>
  </si>
  <si>
    <t>Creación de un centro de formación especializada en nuevas ocupaciones profesionales vinculadas a la transición digital y verde.</t>
  </si>
  <si>
    <t>Creación de un centro de formación avanzada en transición digital y verde (Centro de Novas Ocupacións – CNO), con el objeto de impartir formación en nuevas ocupaciones profesionales, haciendo especial hincapié en los trabajadores afectados por el cierre de las centrales térmicas. Adicionalmente, una parte de la financiación (1/5) se destinará al diseño del programa formativo.</t>
  </si>
  <si>
    <t>https://www.contratosdegalicia.gal/licitacion?lang=es&amp;cambioIdioma=true&amp;N=823668</t>
  </si>
  <si>
    <t>FTJ P5 TERUEL 2021-2027</t>
  </si>
  <si>
    <t>Actuaciones de ayuda para la demostración y medidas de apoyo a la eficiencia energética para PYMES</t>
  </si>
  <si>
    <t>IAF</t>
  </si>
  <si>
    <t>ORDEN EEI/409/2024, de 30 de abril, por la que se convocan las ayudas dirigidas a proyectos de inversión de pequeñas y medianas empresas (Pymes) enmarcados dentro del Fondo de Transición Justa (FTJ) para el periodo 2021-2027 en la provincia de Teruel.</t>
  </si>
  <si>
    <t>Ayudas a la demostración y medidas de apoyo a la eficiencia energética en PYMES -Línea 3</t>
  </si>
  <si>
    <t>PYMES</t>
  </si>
  <si>
    <t>Ayudas a PYMES</t>
  </si>
  <si>
    <t>ES242 - Teruel</t>
  </si>
  <si>
    <t>Actuaciones de ayuda para la demostración y medidas de apoyo a la eficiencia energética para Grandes Empresas</t>
  </si>
  <si>
    <t>ORDEN EEI/590/2024, de 29 de mayo, por la que se convocan las ayudas a la demostración y medidas de apoyo a la eficiencia energética en proyectos desarrollados por empresas que tengan la consideración de Gran Empresa, enmarcados dentro del Fondo de Transición Justa (FTJ) para el periodo 2021-2027 en la provincia de Teruel</t>
  </si>
  <si>
    <t>Grandes Empresas</t>
  </si>
  <si>
    <t>Ayudas a Grandes Empresas</t>
  </si>
  <si>
    <t>ORDEN EEI/590/2024, de 29 de mayo, por la que se convocan las ayudas a la demostración y medidas de apoyo a la eficiencia energética en proyectos desarrollados por empresas que tengan la consideración de Gran Empresa, enmarcados dentro del Fondo de Transición Justa (FTJ) para el periodo 2021-2027 en la provincia de Teruel.</t>
  </si>
  <si>
    <t>Ayudas al diseño, implantación y monitorización de sistemas de energías inteligentes y su almacenamiento</t>
  </si>
  <si>
    <t>Ayudas al diseño, implantación y monitorización de sistemas de energía inteligentes en PYMES y su almacenamiento -Línea 4</t>
  </si>
  <si>
    <t>Ayudas al desarrollo empresarial e internacionalización de las PYMES</t>
  </si>
  <si>
    <t>Ayudas al desarrollo empresarial e internacionalización de las PYMES -Línea 2</t>
  </si>
  <si>
    <t>Ayudas a la digitalización de las PYMES</t>
  </si>
  <si>
    <t>Ayudas a la digitalización de pequeñas y medianas empresas (PYMES) -Línea 1</t>
  </si>
  <si>
    <t>ORDEN PEJ/372/2025, de 8 de abril, por la que se convocan las ayudas dirigidas a proyectos de inversión de pequeñas y medianas empresas (Pymes) enmarcados dentro del Fondo de Transición Justa (FTJ) para el periodo 2021-2027 en la provincia de Teruel</t>
  </si>
  <si>
    <t> VICEPRESIDENCIA DEL GOBIERNO Y DEPARTAMENTO DE PRESIDENCIA, ECONOMÍA Y JUSTICIA ORDEN PEJ/372/2025, de 8 de abril, por la que se convocan las ayudas dirigidas a proyectos de inversión de pequeñas y medianas empresas (Pymes) enmarcados dentro del Fondo de Transición Justa (FTJ) para el periodo 2021-2027 en la provincia de Teruel</t>
  </si>
  <si>
    <t>Proyectos de economía circular que permitan, por este orden, la reutilización, el reciclado y la valorización de residuos producidos en diversas actividades, así como en la sustitución de equipos</t>
  </si>
  <si>
    <t>**pendiente publicación</t>
  </si>
  <si>
    <t xml:space="preserve"> Objetivo específico JSO8.1 Hacer posible que las regiones y las personas afronten las repercusiones sociales, laborales, económicas y medioambientales de la transición hacia los objetivos de la Unión para 2030 en materia de energía y clima y una economía de la Unión climáticamente neutra de aquí a 2050, con arreglo al Acuerdo de París.</t>
  </si>
  <si>
    <t>ITJ3. Impulso a  pymes y proyectos empresariales tractores para la diversificación económica de los territorios</t>
  </si>
  <si>
    <t>ITJ (INSTITUTO TRANSICIÓN JUSTA)</t>
  </si>
  <si>
    <t>AYUDA</t>
  </si>
  <si>
    <t>Resolución de 6 de junio de 2025, de la Presidencia del Instituto para la Transición Justa, O.A., por la que se convocan las ayudas dirigidas a proyectos empresariales generadores de empleo, que promuevan el desarrollo alternativo de las zonas de transición justa, para el ejercicio 2025.</t>
  </si>
  <si>
    <t>Impulso a  proyectos empresariales tractores para la diversificación económica de los territorios</t>
  </si>
  <si>
    <t>Empresas acogidas al Reglamento General de Excención por Categorías</t>
  </si>
  <si>
    <t>CI 021.Desarrollo empresarial e internacionalización de las pymes, incluidas las inversiones productivas</t>
  </si>
  <si>
    <t>ES120 - Asturias;       ES111-A Coruña;      ES413 - León;            ES414 - Palencia;         ES242 - Teruel;              ES611 - Almería;        ES612 - Cádiz;                ES613 - Córdoba;               ES532 - Mallorca</t>
  </si>
  <si>
    <t>https://www.transicionjusta.gob.es/es/ayudas-a-empresas/ayudas-a-empresas-transicion-justa-/bases-reguladoras-y-convocatoriasempresastj.html</t>
  </si>
  <si>
    <t>Resolución de 6 de junio de 2025, de la Presidencia del Instituto para la Transición Justa, O.A., por la que se convocan las  ayudas dirigidas a pequeños proyectos de inversión que generen o mantengan el empleo, promoviendo el desarrollo alternativo de las zonas de transición justa, para el ejercicio 2025.</t>
  </si>
  <si>
    <t>Promover la localización de pequeños proyectos de inversión empresarial en las zonas de transición justa con la generación de nuevos puestos de trabajo o el mantenimiento de los ya existente media</t>
  </si>
  <si>
    <t>EMPRESAS (PYMES)</t>
  </si>
  <si>
    <t>FUNDACIÓN</t>
  </si>
  <si>
    <t>EMPRENDEDORES Y PYMES</t>
  </si>
  <si>
    <t>ADMINISTRACIONES PÚBLICAS</t>
  </si>
  <si>
    <t>GRANDES EMPRESAS</t>
  </si>
  <si>
    <t>FTJ</t>
  </si>
  <si>
    <t>Zona Geográfica</t>
  </si>
  <si>
    <t>ES120 - Asturias</t>
  </si>
  <si>
    <t>ES613 - Córdoba</t>
  </si>
  <si>
    <t>ES532 - Mallorca</t>
  </si>
  <si>
    <t>ACUERDO DE LA JUNTA DE CASTILLA Y LEÓN, POR EL QUE SE AUTORIZA LA CONCESIÓN DIRECTA DE UNA SUBVENCIÓN A LA DIPUTACIÓN PROVINCIAL DE PALENCIA COFINANCIADA POR EL FONDO DE TRANSICIÓN JUSTA.</t>
  </si>
  <si>
    <t>EXTRACTO de la Resolución de 23 de octubre de 2024, del Presidente de la Comisión Ejecutiva de Formación para el Empleo de la Fundación para el Anclaje Empresarial y la Formación para el Empleo en Castilla y León (FAFECYL), por la que se convocan subvenciones destinadas a fomentar el autoempleo, en el marco del programa del Fondo de Transición Justa de España 2021-2027, en las zonas de transición justa de León y de Palencia, para el año 2024.</t>
  </si>
  <si>
    <t>ORDEN EYH/1424/2023, de 4 de diciembre, por la que se aprueban las bases reguladoras para la concesión de subvenciones dirigidas a proyectos de inversión innovadores para el impulso de la economía circular en los territorios afectados por el Fondo de Transición Justa de España 2021-2027 dentro del ámbito territorial de la Comunidad de Castilla y León.</t>
  </si>
  <si>
    <t>ORDEN EYH/1424/2023, de 4 de diciembre, por la que se aprueban las bases reguladoras para la concesión de subvenciones dirigidas a proyectos de inversión innovadores para el impulso de la economía circular en los territorios afectados por el Fondo de Transición usta de España 2021-2027 dentro del ámbito territorial de la Comunidad de Castilla y León</t>
  </si>
  <si>
    <t>Resolución de 13 de enero de 2025, de la Presidencia del Instituto para la Competitividad Empresarial de Castilla y León, por la que se aprueba la convocatoria de las subvenciones destinadas a financiar el desarrollo de proyectos singulares ligados a destinos turísticos de excelencia en los territorios afectados por el Fondo de Transición Justa de España 2021-2027, dentro del ámbito territorial de la Comunidad de Castilla y León</t>
  </si>
  <si>
    <t>ORDEN EYH/466/2025, de 6 de mayo, por la que se aprueban las bases reguladoras para la concesión de subvenciones dirigidas a financiar proyectos de inversiones productivas de grandes empresas en los territorios incluidos en el programa del Fondo de Transición Justa 2021-2027, en el ámbito territorial de la Comunidad de Castilla y León (provincias de León y Palencia)</t>
  </si>
  <si>
    <t>RESOLUCIÓN de 11 de septiembre de 2024, de la Dirección General de Turismo, por la que se aprueba la apertura del plazo de presentación de proyectos estratégicos de turismo sostenible en las cuencas mineras de León y Palencia, en el ámbito del Plan Territorial de Transición Justa de España 2021-2027</t>
  </si>
  <si>
    <t>Convocatoria para la concesión de subvenciones  destinadas a financiar proyectos de inversión innovadores para el impulso de la economía circular en los territorios afectados por el Fondo de Transición Justa de España 2021-2027 dentro del ámbito territorial de la Comunidad de Castilla y León (provincias de León y Palencia), que contribuyan a la transición a una economía climáticamente neutra y circular, a la generación de actividad económica y a la creación de empleo.</t>
  </si>
  <si>
    <t>Convocatoria para la concesión de subvenciones  destinadas a financiar proyectos de inversión innovadores para el impulso de la economía circular en los territorios afectados por el Fondo de Transición Justa de España 2021-2027 dentro del ámbito territorial de la comunidad de Castilla y León (provincias de León y Palencia), que contribuyan a la transición a una economía climáticamente neutra y circular, a la generación de actividad económica y a la creación de empleo.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</si>
</sst>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10"/>
      <color theme="0"/>
      <name val="Aptos Narrow"/>
      <family val="2"/>
      <scheme val="minor"/>
    </font>
    <font>
      <sz val="9"/>
      <color theme="1"/>
      <name val="Aptos Narrow"/>
      <family val="2"/>
      <scheme val="minor"/>
    </font>
    <font>
      <sz val="9"/>
      <name val="Aptos Narrow"/>
      <family val="2"/>
      <scheme val="minor"/>
    </font>
    <font>
      <b/>
      <u/>
      <sz val="9"/>
      <color theme="1"/>
      <name val="Aptos Narrow"/>
      <family val="2"/>
      <scheme val="minor"/>
    </font>
    <font>
      <b/>
      <sz val="9"/>
      <color theme="1"/>
      <name val="Aptos Narrow"/>
      <family val="2"/>
      <scheme val="minor"/>
    </font>
    <font>
      <b/>
      <sz val="9"/>
      <name val="Aptos Narrow"/>
      <family val="2"/>
      <scheme val="minor"/>
    </font>
    <font>
      <b/>
      <u/>
      <sz val="9"/>
      <name val="Aptos Narrow"/>
      <family val="2"/>
      <scheme val="minor"/>
    </font>
    <font>
      <u/>
      <sz val="9"/>
      <name val="Aptos Narrow"/>
      <family val="2"/>
      <scheme val="minor"/>
    </font>
  </fonts>
  <fills count="3">
    <fill>
      <patternFill patternType="none"/>
    </fill>
    <fill>
      <patternFill patternType="gray125"/>
    </fill>
    <fill>
      <patternFill patternType="solid">
        <fgColor theme="9" tint="-0.249977111117893"/>
        <bgColor indexed="64"/>
      </patternFill>
    </fill>
  </fills>
  <borders count="2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9" tint="0.39997558519241921"/>
      </left>
      <right style="thin">
        <color theme="9" tint="0.79998168889431442"/>
      </right>
      <top style="thin">
        <color theme="9" tint="0.39997558519241921"/>
      </top>
      <bottom style="thin">
        <color theme="9" tint="0.39997558519241921"/>
      </bottom>
      <diagonal/>
    </border>
    <border>
      <left style="thin">
        <color theme="9" tint="0.79998168889431442"/>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style="thin">
        <color theme="9" tint="0.79998168889431442"/>
      </left>
      <right style="thin">
        <color theme="9" tint="0.79998168889431442"/>
      </right>
      <top style="thin">
        <color theme="9" tint="0.39997558519241921"/>
      </top>
      <bottom style="thin">
        <color theme="9" tint="0.39997558519241921"/>
      </bottom>
      <diagonal/>
    </border>
    <border>
      <left style="thin">
        <color theme="9" tint="0.79998168889431442"/>
      </left>
      <right/>
      <top/>
      <bottom style="thin">
        <color theme="9" tint="0.39997558519241921"/>
      </bottom>
      <diagonal/>
    </border>
    <border>
      <left style="thin">
        <color theme="9" tint="0.79998168889431442"/>
      </left>
      <right style="thin">
        <color theme="9" tint="0.79998168889431442"/>
      </right>
      <top/>
      <bottom style="thin">
        <color theme="9" tint="0.39997558519241921"/>
      </bottom>
      <diagonal/>
    </border>
    <border>
      <left style="thin">
        <color theme="9" tint="0.79998168889431442"/>
      </left>
      <right/>
      <top/>
      <bottom/>
      <diagonal/>
    </border>
    <border>
      <left style="thin">
        <color theme="9" tint="0.39997558519241921"/>
      </left>
      <right style="thin">
        <color theme="9" tint="0.79998168889431442"/>
      </right>
      <top style="thin">
        <color theme="9" tint="0.39997558519241921"/>
      </top>
      <bottom style="double">
        <color theme="9" tint="-0.249977111117893"/>
      </bottom>
      <diagonal/>
    </border>
    <border>
      <left/>
      <right style="thin">
        <color theme="9" tint="0.39997558519241921"/>
      </right>
      <top style="thin">
        <color theme="9" tint="0.39997558519241921"/>
      </top>
      <bottom style="double">
        <color theme="9" tint="-0.249977111117893"/>
      </bottom>
      <diagonal/>
    </border>
    <border>
      <left/>
      <right/>
      <top style="thin">
        <color theme="9" tint="0.39997558519241921"/>
      </top>
      <bottom style="double">
        <color theme="9" tint="-0.249977111117893"/>
      </bottom>
      <diagonal/>
    </border>
    <border>
      <left style="thin">
        <color theme="9" tint="0.79998168889431442"/>
      </left>
      <right/>
      <top style="thin">
        <color theme="9" tint="0.39997558519241921"/>
      </top>
      <bottom style="double">
        <color theme="9" tint="-0.249977111117893"/>
      </bottom>
      <diagonal/>
    </border>
    <border>
      <left style="thin">
        <color theme="9" tint="0.79998168889431442"/>
      </left>
      <right style="thin">
        <color theme="9" tint="0.79998168889431442"/>
      </right>
      <top style="thin">
        <color theme="9" tint="0.39997558519241921"/>
      </top>
      <bottom style="double">
        <color theme="9" tint="-0.249977111117893"/>
      </bottom>
      <diagonal/>
    </border>
    <border>
      <left style="thin">
        <color theme="9" tint="0.79998168889431442"/>
      </left>
      <right/>
      <top/>
      <bottom style="double">
        <color theme="9" tint="-0.249977111117893"/>
      </bottom>
      <diagonal/>
    </border>
    <border>
      <left style="thin">
        <color theme="9" tint="0.79998168889431442"/>
      </left>
      <right style="thin">
        <color theme="9" tint="0.79998168889431442"/>
      </right>
      <top/>
      <bottom style="double">
        <color theme="9" tint="-0.249977111117893"/>
      </bottom>
      <diagonal/>
    </border>
    <border>
      <left/>
      <right style="thin">
        <color theme="9" tint="0.39997558519241921"/>
      </right>
      <top/>
      <bottom style="thin">
        <color theme="9" tint="0.39997558519241921"/>
      </bottom>
      <diagonal/>
    </border>
    <border>
      <left style="thin">
        <color theme="9" tint="0.39997558519241921"/>
      </left>
      <right style="thin">
        <color theme="9" tint="0.79998168889431442"/>
      </right>
      <top/>
      <bottom style="thin">
        <color theme="9" tint="0.39997558519241921"/>
      </bottom>
      <diagonal/>
    </border>
    <border>
      <left/>
      <right/>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theme="9" tint="0.39997558519241921"/>
      </left>
      <right style="thin">
        <color theme="9" tint="0.39997558519241921"/>
      </right>
      <top style="thin">
        <color theme="9" tint="0.39997558519241921"/>
      </top>
      <bottom style="double">
        <color theme="9" tint="-0.249977111117893"/>
      </bottom>
      <diagonal/>
    </border>
    <border>
      <left style="thin">
        <color theme="9" tint="0.39997558519241921"/>
      </left>
      <right style="thin">
        <color theme="9" tint="0.39997558519241921"/>
      </right>
      <top/>
      <bottom style="thin">
        <color theme="9" tint="0.399975585192419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53">
    <xf numFmtId="0" fontId="0" fillId="0" borderId="0" xfId="0"/>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4" xfId="0" applyFont="1" applyBorder="1" applyAlignment="1">
      <alignment horizontal="center" vertical="center" wrapText="1"/>
    </xf>
    <xf numFmtId="0" fontId="7"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7" fillId="0" borderId="7" xfId="0" applyFont="1" applyBorder="1" applyAlignment="1">
      <alignment horizontal="center" vertical="center" wrapText="1"/>
    </xf>
    <xf numFmtId="2" fontId="0" fillId="0" borderId="8" xfId="1" applyNumberFormat="1" applyFont="1" applyBorder="1" applyAlignment="1">
      <alignment horizontal="center" vertical="center" wrapText="1"/>
    </xf>
    <xf numFmtId="14" fontId="6" fillId="0" borderId="7" xfId="0" applyNumberFormat="1" applyFont="1" applyBorder="1" applyAlignment="1">
      <alignment horizontal="center" vertical="center" wrapText="1"/>
    </xf>
    <xf numFmtId="0" fontId="4" fillId="0" borderId="9" xfId="2" applyBorder="1" applyAlignment="1">
      <alignment horizontal="center" vertical="center" wrapText="1"/>
    </xf>
    <xf numFmtId="0" fontId="0" fillId="0" borderId="9" xfId="0" applyBorder="1" applyAlignment="1">
      <alignment horizontal="left" vertical="top" wrapText="1"/>
    </xf>
    <xf numFmtId="0" fontId="0" fillId="0" borderId="10" xfId="0" applyBorder="1"/>
    <xf numFmtId="0" fontId="0" fillId="0" borderId="0" xfId="0" applyAlignment="1">
      <alignment horizontal="center" vertical="center" wrapText="1"/>
    </xf>
    <xf numFmtId="0" fontId="0" fillId="0" borderId="0" xfId="0" applyAlignment="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2" fontId="0" fillId="0" borderId="16" xfId="1" applyNumberFormat="1" applyFont="1" applyBorder="1" applyAlignment="1">
      <alignment horizontal="center" vertical="center" wrapText="1"/>
    </xf>
    <xf numFmtId="14" fontId="6" fillId="0" borderId="15" xfId="0" applyNumberFormat="1" applyFont="1" applyBorder="1" applyAlignment="1">
      <alignment horizontal="center" vertical="center" wrapText="1"/>
    </xf>
    <xf numFmtId="0" fontId="0" fillId="0" borderId="17" xfId="0" applyBorder="1" applyAlignment="1">
      <alignment horizontal="left" vertical="top"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8"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0" borderId="21" xfId="0" applyFont="1" applyBorder="1" applyAlignment="1">
      <alignment horizontal="center" vertical="center" wrapText="1"/>
    </xf>
    <xf numFmtId="49" fontId="6" fillId="0" borderId="7" xfId="0" applyNumberFormat="1"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2" fontId="0" fillId="0" borderId="14" xfId="1" applyNumberFormat="1" applyFont="1" applyBorder="1" applyAlignment="1">
      <alignment horizontal="center" vertical="center" wrapText="1"/>
    </xf>
    <xf numFmtId="44" fontId="0" fillId="0" borderId="14" xfId="1" applyFont="1" applyBorder="1" applyAlignment="1">
      <alignment horizontal="center" vertical="center" wrapText="1"/>
    </xf>
    <xf numFmtId="0" fontId="4" fillId="0" borderId="15" xfId="2" applyBorder="1" applyAlignment="1">
      <alignment horizontal="center" vertical="center" wrapText="1"/>
    </xf>
    <xf numFmtId="0" fontId="6" fillId="0" borderId="24" xfId="0" applyFont="1" applyBorder="1" applyAlignment="1">
      <alignment horizontal="center" vertical="center" wrapText="1"/>
    </xf>
    <xf numFmtId="14" fontId="6" fillId="0" borderId="9" xfId="0" applyNumberFormat="1" applyFont="1" applyBorder="1" applyAlignment="1">
      <alignment horizontal="center" vertical="center" wrapText="1"/>
    </xf>
    <xf numFmtId="0" fontId="0" fillId="0" borderId="15" xfId="0" applyBorder="1" applyAlignment="1">
      <alignment horizontal="left" vertical="top" wrapText="1"/>
    </xf>
    <xf numFmtId="2" fontId="5" fillId="2" borderId="2" xfId="0" applyNumberFormat="1" applyFont="1" applyFill="1" applyBorder="1" applyAlignment="1">
      <alignment horizontal="center" vertical="center" wrapText="1"/>
    </xf>
    <xf numFmtId="2" fontId="0" fillId="0" borderId="0" xfId="0" applyNumberFormat="1"/>
    <xf numFmtId="0" fontId="3" fillId="2" borderId="25"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left" vertical="top"/>
    </xf>
    <xf numFmtId="0" fontId="5" fillId="2" borderId="2" xfId="0" applyFont="1" applyFill="1" applyBorder="1" applyAlignment="1">
      <alignment horizontal="left" vertical="center" wrapText="1"/>
    </xf>
    <xf numFmtId="0" fontId="6" fillId="0" borderId="5" xfId="0" applyFont="1" applyBorder="1" applyAlignment="1">
      <alignment horizontal="left" vertical="center" wrapText="1"/>
    </xf>
    <xf numFmtId="0" fontId="6" fillId="0" borderId="14" xfId="0" applyFont="1" applyBorder="1" applyAlignment="1">
      <alignment horizontal="left" vertical="center" wrapText="1"/>
    </xf>
    <xf numFmtId="0" fontId="6" fillId="0" borderId="8" xfId="0" applyFont="1" applyBorder="1" applyAlignment="1">
      <alignment horizontal="left" vertical="center" wrapText="1"/>
    </xf>
    <xf numFmtId="0" fontId="0" fillId="0" borderId="0" xfId="0" applyAlignment="1">
      <alignment horizontal="left"/>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ntrataciondelestado.es/wps/poc?uri=deeplink%3Adetalle_licitacion&amp;idEvl=lxQFGaAhh3mHCIsjvJ3rhQ%3D%3D" TargetMode="External"/><Relationship Id="rId18" Type="http://schemas.openxmlformats.org/officeDocument/2006/relationships/hyperlink" Target="https://www.tramitacastillayleon.jcyl.es/web/jcyl/AdministracionElectronica/es/Plantilla100Detalle/1251181050732/Ayuda012/1285481889735/Propuesta" TargetMode="External"/><Relationship Id="rId26" Type="http://schemas.openxmlformats.org/officeDocument/2006/relationships/hyperlink" Target="https://www.educa.jcyl.es/universidad/es/fondos-europeos/fondo-transicion-justa/ayuda-diputacion-provincial-palencia-rehabilitacion-escuela" TargetMode="External"/><Relationship Id="rId39" Type="http://schemas.openxmlformats.org/officeDocument/2006/relationships/hyperlink" Target="https://www.juntadeandalucia.es/eboja/2025/96/BOJA25-096-00035-7074-01_00320672.pdf" TargetMode="External"/><Relationship Id="rId21" Type="http://schemas.openxmlformats.org/officeDocument/2006/relationships/hyperlink" Target="https://contrataciondelestado.es/wps/portal/!ut/p/b0/Dco7CoAwDADQIwUHEYQOghUnFwdtFwltKMH0o5SeX8cHDyycYBM2Dlg5J5TfxhMV4XSPniqK0CXsuKL7AxxgwbLXTcDozbxxX3M_LE83-6gHwjMoBSXG6QPhcuK6/" TargetMode="External"/><Relationship Id="rId34" Type="http://schemas.openxmlformats.org/officeDocument/2006/relationships/hyperlink" Target="https://www.juntadeandalucia.es/eboja/2025/67/BOJA25-067-00048-4922-01_00318524.pdf" TargetMode="External"/><Relationship Id="rId7" Type="http://schemas.openxmlformats.org/officeDocument/2006/relationships/hyperlink" Target="https://bocyl.jcyl.es/boletines/2023/12/18/pdf/BOCYL-D-18122023-5.pdf" TargetMode="External"/><Relationship Id="rId12" Type="http://schemas.openxmlformats.org/officeDocument/2006/relationships/hyperlink" Target="https://contrataciondelestado.es/wps/poc?uri=deeplink%3Adetalle_licitacion&amp;idEvl=8n%2BhU4Jmy9peKgd8LfVV9g%3D%3D" TargetMode="External"/><Relationship Id="rId17" Type="http://schemas.openxmlformats.org/officeDocument/2006/relationships/hyperlink" Target="https://www.tramitacastillayleon.jcyl.es/web/jcyl/AdministracionElectronica/es/Plantilla100Detalle/1251181050732/Ayuda012/1285481889735/Propuesta" TargetMode="External"/><Relationship Id="rId25" Type="http://schemas.openxmlformats.org/officeDocument/2006/relationships/hyperlink" Target="https://contrataciondelestado.es/wps/poc?uri=deeplink%3Adetalle_licitacion&amp;idEvl=YORVZF5bBhM%2FbjW6njtWLw%3D%3D" TargetMode="External"/><Relationship Id="rId33" Type="http://schemas.openxmlformats.org/officeDocument/2006/relationships/hyperlink" Target="https://www.juntadeandalucia.es/eboja/2025/67/BOJA25-067-00046-4914-01_00318516.pdf" TargetMode="External"/><Relationship Id="rId38" Type="http://schemas.openxmlformats.org/officeDocument/2006/relationships/hyperlink" Target="https://www.juntadeandalucia.es/eboja/2025/96/BOJA25-096-00039-7055-01_00320653.pdf" TargetMode="External"/><Relationship Id="rId2" Type="http://schemas.openxmlformats.org/officeDocument/2006/relationships/hyperlink" Target="https://www.boa.aragon.es/cgi-bin/EBOA/BRSCGI?CMD=VEROBJ&amp;MLKOB=1330038420505" TargetMode="External"/><Relationship Id="rId16" Type="http://schemas.openxmlformats.org/officeDocument/2006/relationships/hyperlink" Target="https://contrataciondelestado.es/wps/poc?uri=deeplink%3Adetalle_licitacion&amp;idEvl=KHSmrFDqOMISugstABGr5A%3D%3D" TargetMode="External"/><Relationship Id="rId20" Type="http://schemas.openxmlformats.org/officeDocument/2006/relationships/hyperlink" Target="https://contrataciondelestado.es/wps/poc?uri=deeplink%3Adetalle_licitacion&amp;idEvl=YmFg42GCg3LVGIpKDxgsAQ%3D%3D" TargetMode="External"/><Relationship Id="rId29" Type="http://schemas.openxmlformats.org/officeDocument/2006/relationships/hyperlink" Target="https://contrataciondelestado.es/wps/poc?uri=deeplink%3Adetalle_licitacion&amp;idEvl=QwssKlC%2BxSOGCFcHcNGIlQ%3D%3D" TargetMode="External"/><Relationship Id="rId1" Type="http://schemas.openxmlformats.org/officeDocument/2006/relationships/hyperlink" Target="https://www.boa.aragon.es/cgi-bin/EBOA/BRSCGI?CMD=VEROBJ&amp;MLKOB=1330038420505" TargetMode="External"/><Relationship Id="rId6" Type="http://schemas.openxmlformats.org/officeDocument/2006/relationships/hyperlink" Target="https://www.transicionjusta.gob.es/es/ayudas-a-empresas/ayudas-a-empresas-transicion-justa-/bases-reguladoras-y-convocatoriasempresastj.html" TargetMode="External"/><Relationship Id="rId11" Type="http://schemas.openxmlformats.org/officeDocument/2006/relationships/hyperlink" Target="https://www.tramitacastillayleon.jcyl.es/web/jcyl/AdministracionElectronica/es/Plantilla100Detalle/1251181050732/Tramite/1285439643056/Tramite" TargetMode="External"/><Relationship Id="rId24" Type="http://schemas.openxmlformats.org/officeDocument/2006/relationships/hyperlink" Target="https://contrataciondelestado.es/wps/poc?uri=deeplink%3Adetalle_licitacion&amp;idEvl=c74i99%2FVT%2BzCfVQHDepjGQ%3D%3D" TargetMode="External"/><Relationship Id="rId32" Type="http://schemas.openxmlformats.org/officeDocument/2006/relationships/hyperlink" Target="https://www.juntadeandalucia.es/eboja/2025/96/BOJA25-096-00046-7092-01_00320691.pdf" TargetMode="External"/><Relationship Id="rId37" Type="http://schemas.openxmlformats.org/officeDocument/2006/relationships/hyperlink" Target="https://www.juntadeandalucia.es/eboja/2025/95/BOJA25-095-00053-7035-01_00320634.pdf" TargetMode="External"/><Relationship Id="rId40" Type="http://schemas.openxmlformats.org/officeDocument/2006/relationships/hyperlink" Target="https://contrataciondelestado.es/wps/poc?uri=deeplink%3Adetalle_licitacion&amp;idEvl=YmFg42GCg3LVGIpKDxgsAQ%3D%3D" TargetMode="External"/><Relationship Id="rId5" Type="http://schemas.openxmlformats.org/officeDocument/2006/relationships/hyperlink" Target="https://www.transicionjusta.gob.es/es/ayudas-a-empresas/ayudas-a-empresas-transicion-justa-/bases-reguladoras-y-convocatoriasempresastj.html" TargetMode="External"/><Relationship Id="rId15" Type="http://schemas.openxmlformats.org/officeDocument/2006/relationships/hyperlink" Target="https://contrataciondelestado.es/wps/poc?uri=deeplink%3Adetalle_licitacion&amp;idEvl=QpYSc8LT2Y83vLk2DU2Ddg%3D%3D" TargetMode="External"/><Relationship Id="rId23" Type="http://schemas.openxmlformats.org/officeDocument/2006/relationships/hyperlink" Target="https://bocyl.jcyl.es/boletines/2025/05/14/pdf/BOCYL-D-14052025-10.pdf" TargetMode="External"/><Relationship Id="rId28" Type="http://schemas.openxmlformats.org/officeDocument/2006/relationships/hyperlink" Target="https://contrataciondelestado.es/wps/poc?uri=deeplink%3Adetalle_licitacion&amp;idEvl=QwssKlC%2BxSOGCFcHcNGIlQ%3D%3D" TargetMode="External"/><Relationship Id="rId36" Type="http://schemas.openxmlformats.org/officeDocument/2006/relationships/hyperlink" Target="https://www.juntadeandalucia.es/eboja/2025/22/BOJA25-022-00047-1242-01_00314852.pdf" TargetMode="External"/><Relationship Id="rId10" Type="http://schemas.openxmlformats.org/officeDocument/2006/relationships/hyperlink" Target="https://www.tramitacastillayleon.jcyl.es/web/jcyl/AdministracionElectronica/es/Plantilla100Detalle/1251181050732/Servicio/1285399188817/Tramite" TargetMode="External"/><Relationship Id="rId19" Type="http://schemas.openxmlformats.org/officeDocument/2006/relationships/hyperlink" Target="https://fondoseuropeos.jcyl.es/web/es/instituto-juventud-actuaciones-cofinanciadas.html" TargetMode="External"/><Relationship Id="rId31" Type="http://schemas.openxmlformats.org/officeDocument/2006/relationships/hyperlink" Target="https://www.juntadeandalucia.es/eboja/2025/67/BOJA25-067-00040-4911-01_00318513.pdf" TargetMode="External"/><Relationship Id="rId4" Type="http://schemas.openxmlformats.org/officeDocument/2006/relationships/hyperlink" Target="https://www.boa.aragon.es/cgi-bin/EBOA/BRSCGI?CMD=VEROBJ&amp;MLKOB=1388691000707" TargetMode="External"/><Relationship Id="rId9" Type="http://schemas.openxmlformats.org/officeDocument/2006/relationships/hyperlink" Target="https://www.tramitacastillayleon.jcyl.es/web/jcyl/AdministracionElectronica/es/Plantilla100Detalle/1251181050732/Servicio/1285399188817/Tramite" TargetMode="External"/><Relationship Id="rId14" Type="http://schemas.openxmlformats.org/officeDocument/2006/relationships/hyperlink" Target="https://contrataciondelestado.es/wps/poc?uri=deeplink%3Adetalle_licitacion&amp;idEvl=66Cz38teyQg36J9Lctlsuw%3D%3D" TargetMode="External"/><Relationship Id="rId22" Type="http://schemas.openxmlformats.org/officeDocument/2006/relationships/hyperlink" Target="https://bocyl.jcyl.es/boletines/2025/05/14/pdf/BOCYL-D-14052025-10.pdf" TargetMode="External"/><Relationship Id="rId27" Type="http://schemas.openxmlformats.org/officeDocument/2006/relationships/hyperlink" Target="https://contrataciondelestado.es/wps/poc?uri=deeplink%3Adetalle_licitacion&amp;idEvl=F8ufTQucOG2cCF8sV%2BqtYA%3D%3D" TargetMode="External"/><Relationship Id="rId30" Type="http://schemas.openxmlformats.org/officeDocument/2006/relationships/hyperlink" Target="http://fafecyl.jcyl.es/web/jcyl/binarios/728/842/BOCYL%2028-10-24%20Conv.%20Autoempleo%20Transici%C3%B3n%20Justa.pdf?blobheader=application%2Fpdf%3Bcharset%3DUTF-8&amp;blobnocache=true" TargetMode="External"/><Relationship Id="rId35" Type="http://schemas.openxmlformats.org/officeDocument/2006/relationships/hyperlink" Target="https://www.juntadeandalucia.es/eboja/2025/67/BOJA25-067-00042-4917-01_00318519.pdf" TargetMode="External"/><Relationship Id="rId8" Type="http://schemas.openxmlformats.org/officeDocument/2006/relationships/hyperlink" Target="https://bocyl.jcyl.es/boletines/2023/12/18/pdf/BOCYL-D-18122023-5.pdf" TargetMode="External"/><Relationship Id="rId3" Type="http://schemas.openxmlformats.org/officeDocument/2006/relationships/hyperlink" Target="https://www.boa.aragon.es/cgi-bin/EBOA/BRSCGI?CMD=VEROBJ&amp;MLKOB=133729182070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B29EB-7238-4DC0-8E7D-599403E493EE}">
  <dimension ref="A1:Q98"/>
  <sheetViews>
    <sheetView tabSelected="1" workbookViewId="0">
      <pane ySplit="1" topLeftCell="A2" activePane="bottomLeft" state="frozen"/>
      <selection pane="bottomLeft" activeCell="A2" sqref="A2"/>
    </sheetView>
  </sheetViews>
  <sheetFormatPr baseColWidth="10" defaultRowHeight="15" x14ac:dyDescent="0.25"/>
  <cols>
    <col min="1" max="1" width="17.85546875" customWidth="1"/>
    <col min="2" max="2" width="37.85546875" customWidth="1"/>
    <col min="3" max="3" width="22.140625" customWidth="1"/>
    <col min="4" max="4" width="28.28515625" customWidth="1"/>
    <col min="5" max="5" width="24.28515625" customWidth="1"/>
    <col min="6" max="6" width="51.42578125" style="52" customWidth="1"/>
    <col min="7" max="7" width="38.5703125" customWidth="1"/>
    <col min="8" max="8" width="27.140625" customWidth="1"/>
    <col min="9" max="9" width="29" customWidth="1"/>
    <col min="10" max="10" width="15.28515625" customWidth="1"/>
    <col min="11" max="11" width="13.42578125" style="43" customWidth="1"/>
    <col min="12" max="12" width="14.140625" style="43" customWidth="1"/>
    <col min="13" max="13" width="15.140625" customWidth="1"/>
    <col min="14" max="14" width="14.140625" customWidth="1"/>
    <col min="15" max="15" width="43.5703125" customWidth="1"/>
  </cols>
  <sheetData>
    <row r="1" spans="1:17" ht="65.099999999999994" customHeight="1" x14ac:dyDescent="0.25">
      <c r="A1" s="1" t="s">
        <v>0</v>
      </c>
      <c r="B1" s="2" t="s">
        <v>1</v>
      </c>
      <c r="C1" s="3" t="s">
        <v>2</v>
      </c>
      <c r="D1" s="3" t="s">
        <v>3</v>
      </c>
      <c r="E1" s="3" t="s">
        <v>4</v>
      </c>
      <c r="F1" s="48" t="s">
        <v>5</v>
      </c>
      <c r="G1" s="3" t="s">
        <v>6</v>
      </c>
      <c r="H1" s="3" t="s">
        <v>7</v>
      </c>
      <c r="I1" s="3" t="s">
        <v>8</v>
      </c>
      <c r="J1" s="3" t="s">
        <v>9</v>
      </c>
      <c r="K1" s="42" t="s">
        <v>10</v>
      </c>
      <c r="L1" s="42" t="s">
        <v>11</v>
      </c>
      <c r="M1" s="3" t="s">
        <v>12</v>
      </c>
      <c r="N1" s="3" t="s">
        <v>13</v>
      </c>
      <c r="O1" s="3" t="s">
        <v>14</v>
      </c>
      <c r="P1" s="4" t="s">
        <v>15</v>
      </c>
    </row>
    <row r="2" spans="1:17" ht="188.25" customHeight="1" x14ac:dyDescent="0.25">
      <c r="A2" s="5" t="s">
        <v>16</v>
      </c>
      <c r="B2" s="6" t="s">
        <v>17</v>
      </c>
      <c r="C2" s="5" t="s">
        <v>18</v>
      </c>
      <c r="D2" s="7" t="s">
        <v>19</v>
      </c>
      <c r="E2" s="8" t="s">
        <v>11</v>
      </c>
      <c r="F2" s="49" t="s">
        <v>20</v>
      </c>
      <c r="G2" s="6" t="s">
        <v>21</v>
      </c>
      <c r="H2" s="6" t="s">
        <v>22</v>
      </c>
      <c r="I2" s="6" t="s">
        <v>23</v>
      </c>
      <c r="J2" s="9" t="s">
        <v>24</v>
      </c>
      <c r="K2" s="10">
        <v>15176842</v>
      </c>
      <c r="L2" s="10">
        <f>K2*85/100</f>
        <v>12900315.699999999</v>
      </c>
      <c r="M2" s="11">
        <v>45779</v>
      </c>
      <c r="N2" s="11">
        <v>45870</v>
      </c>
      <c r="O2" s="12" t="s">
        <v>25</v>
      </c>
      <c r="P2" s="13"/>
      <c r="Q2" s="14"/>
    </row>
    <row r="3" spans="1:17" ht="156" x14ac:dyDescent="0.25">
      <c r="A3" s="5" t="s">
        <v>16</v>
      </c>
      <c r="B3" s="6" t="s">
        <v>17</v>
      </c>
      <c r="C3" s="5" t="s">
        <v>26</v>
      </c>
      <c r="D3" s="7" t="s">
        <v>19</v>
      </c>
      <c r="E3" s="8" t="s">
        <v>11</v>
      </c>
      <c r="F3" s="49" t="s">
        <v>27</v>
      </c>
      <c r="G3" s="6" t="s">
        <v>28</v>
      </c>
      <c r="H3" s="6" t="s">
        <v>29</v>
      </c>
      <c r="I3" s="6" t="s">
        <v>30</v>
      </c>
      <c r="J3" s="9" t="s">
        <v>24</v>
      </c>
      <c r="K3" s="10">
        <v>10137023</v>
      </c>
      <c r="L3" s="10">
        <f>K3*0.85</f>
        <v>8616469.5499999989</v>
      </c>
      <c r="M3" s="11">
        <v>45820</v>
      </c>
      <c r="N3" s="11">
        <v>45880</v>
      </c>
      <c r="O3" s="12" t="s">
        <v>31</v>
      </c>
    </row>
    <row r="4" spans="1:17" ht="216" x14ac:dyDescent="0.25">
      <c r="A4" s="5" t="s">
        <v>16</v>
      </c>
      <c r="B4" s="6" t="s">
        <v>17</v>
      </c>
      <c r="C4" s="5" t="s">
        <v>32</v>
      </c>
      <c r="D4" s="7" t="s">
        <v>19</v>
      </c>
      <c r="E4" s="8" t="s">
        <v>11</v>
      </c>
      <c r="F4" s="49" t="s">
        <v>33</v>
      </c>
      <c r="G4" s="6" t="s">
        <v>34</v>
      </c>
      <c r="H4" s="6" t="s">
        <v>35</v>
      </c>
      <c r="I4" s="6" t="s">
        <v>36</v>
      </c>
      <c r="J4" s="9" t="s">
        <v>24</v>
      </c>
      <c r="K4" s="10">
        <v>17330180</v>
      </c>
      <c r="L4" s="10">
        <f>K4*0.85</f>
        <v>14730653</v>
      </c>
      <c r="M4" s="11">
        <v>45779</v>
      </c>
      <c r="N4" s="11">
        <v>45901</v>
      </c>
      <c r="O4" s="12" t="s">
        <v>37</v>
      </c>
    </row>
    <row r="5" spans="1:17" ht="168" x14ac:dyDescent="0.25">
      <c r="A5" s="5" t="s">
        <v>16</v>
      </c>
      <c r="B5" s="6" t="s">
        <v>17</v>
      </c>
      <c r="C5" s="5" t="s">
        <v>32</v>
      </c>
      <c r="D5" s="7" t="s">
        <v>19</v>
      </c>
      <c r="E5" s="8" t="s">
        <v>11</v>
      </c>
      <c r="F5" s="49" t="s">
        <v>38</v>
      </c>
      <c r="G5" s="6" t="s">
        <v>39</v>
      </c>
      <c r="H5" s="6" t="s">
        <v>40</v>
      </c>
      <c r="I5" s="6" t="s">
        <v>41</v>
      </c>
      <c r="J5" s="9" t="s">
        <v>24</v>
      </c>
      <c r="K5" s="10">
        <v>5020018</v>
      </c>
      <c r="L5" s="10">
        <f>K5*0.85</f>
        <v>4267015.3</v>
      </c>
      <c r="M5" s="11">
        <v>45820</v>
      </c>
      <c r="N5" s="11">
        <v>45911</v>
      </c>
      <c r="O5" s="12" t="s">
        <v>42</v>
      </c>
    </row>
    <row r="6" spans="1:17" ht="180" x14ac:dyDescent="0.25">
      <c r="A6" s="5" t="s">
        <v>16</v>
      </c>
      <c r="B6" s="6" t="s">
        <v>17</v>
      </c>
      <c r="C6" s="5" t="s">
        <v>26</v>
      </c>
      <c r="D6" s="7" t="s">
        <v>19</v>
      </c>
      <c r="E6" s="8" t="s">
        <v>11</v>
      </c>
      <c r="F6" s="49" t="s">
        <v>43</v>
      </c>
      <c r="G6" s="6" t="s">
        <v>44</v>
      </c>
      <c r="H6" s="6" t="s">
        <v>45</v>
      </c>
      <c r="I6" s="6" t="s">
        <v>46</v>
      </c>
      <c r="J6" s="9" t="s">
        <v>24</v>
      </c>
      <c r="K6" s="10">
        <v>873512</v>
      </c>
      <c r="L6" s="10">
        <f>K6*85/100</f>
        <v>742485.2</v>
      </c>
      <c r="M6" s="11" t="s">
        <v>47</v>
      </c>
      <c r="N6" s="11" t="s">
        <v>48</v>
      </c>
      <c r="O6" s="15" t="s">
        <v>48</v>
      </c>
    </row>
    <row r="7" spans="1:17" ht="228" x14ac:dyDescent="0.25">
      <c r="A7" s="5" t="s">
        <v>16</v>
      </c>
      <c r="B7" s="6" t="s">
        <v>17</v>
      </c>
      <c r="C7" s="5" t="s">
        <v>26</v>
      </c>
      <c r="D7" s="7" t="s">
        <v>19</v>
      </c>
      <c r="E7" s="8" t="s">
        <v>11</v>
      </c>
      <c r="F7" s="49" t="s">
        <v>49</v>
      </c>
      <c r="G7" s="6" t="s">
        <v>50</v>
      </c>
      <c r="H7" s="6" t="s">
        <v>51</v>
      </c>
      <c r="I7" s="6" t="s">
        <v>52</v>
      </c>
      <c r="J7" s="9" t="s">
        <v>53</v>
      </c>
      <c r="K7" s="10">
        <v>15234265</v>
      </c>
      <c r="L7" s="10">
        <f t="shared" ref="L7:L8" si="0">K7*0.85</f>
        <v>12949125.25</v>
      </c>
      <c r="M7" s="11">
        <v>45779</v>
      </c>
      <c r="N7" s="11">
        <v>45901</v>
      </c>
      <c r="O7" s="12" t="s">
        <v>54</v>
      </c>
    </row>
    <row r="8" spans="1:17" ht="168" x14ac:dyDescent="0.25">
      <c r="A8" s="5" t="s">
        <v>16</v>
      </c>
      <c r="B8" s="6" t="s">
        <v>17</v>
      </c>
      <c r="C8" s="5" t="s">
        <v>18</v>
      </c>
      <c r="D8" s="7" t="s">
        <v>19</v>
      </c>
      <c r="E8" s="8" t="s">
        <v>11</v>
      </c>
      <c r="F8" s="49" t="s">
        <v>55</v>
      </c>
      <c r="G8" s="6" t="s">
        <v>56</v>
      </c>
      <c r="H8" s="6" t="s">
        <v>57</v>
      </c>
      <c r="I8" s="6" t="s">
        <v>58</v>
      </c>
      <c r="J8" s="9" t="s">
        <v>53</v>
      </c>
      <c r="K8" s="10">
        <v>15444182</v>
      </c>
      <c r="L8" s="10">
        <f t="shared" si="0"/>
        <v>13127554.699999999</v>
      </c>
      <c r="M8" s="11">
        <v>45779</v>
      </c>
      <c r="N8" s="11">
        <v>45870</v>
      </c>
      <c r="O8" s="12" t="s">
        <v>59</v>
      </c>
    </row>
    <row r="9" spans="1:17" ht="228" x14ac:dyDescent="0.25">
      <c r="A9" s="5" t="s">
        <v>16</v>
      </c>
      <c r="B9" s="6" t="s">
        <v>17</v>
      </c>
      <c r="C9" s="5" t="s">
        <v>26</v>
      </c>
      <c r="D9" s="7" t="s">
        <v>19</v>
      </c>
      <c r="E9" s="8" t="s">
        <v>11</v>
      </c>
      <c r="F9" s="49" t="s">
        <v>60</v>
      </c>
      <c r="G9" s="6" t="s">
        <v>61</v>
      </c>
      <c r="H9" s="6" t="s">
        <v>62</v>
      </c>
      <c r="I9" s="6" t="s">
        <v>63</v>
      </c>
      <c r="J9" s="9" t="s">
        <v>64</v>
      </c>
      <c r="K9" s="10">
        <v>18839907</v>
      </c>
      <c r="L9" s="10">
        <f>K9*0.85</f>
        <v>16013920.949999999</v>
      </c>
      <c r="M9" s="11">
        <v>45692</v>
      </c>
      <c r="N9" s="11">
        <v>45811</v>
      </c>
      <c r="O9" s="12" t="s">
        <v>65</v>
      </c>
    </row>
    <row r="10" spans="1:17" ht="168" x14ac:dyDescent="0.25">
      <c r="A10" s="5" t="s">
        <v>16</v>
      </c>
      <c r="B10" s="6" t="s">
        <v>17</v>
      </c>
      <c r="C10" s="5" t="s">
        <v>26</v>
      </c>
      <c r="D10" s="7" t="s">
        <v>19</v>
      </c>
      <c r="E10" s="8" t="s">
        <v>11</v>
      </c>
      <c r="F10" s="49" t="s">
        <v>66</v>
      </c>
      <c r="G10" s="6" t="s">
        <v>67</v>
      </c>
      <c r="H10" s="6" t="s">
        <v>29</v>
      </c>
      <c r="I10" s="6" t="s">
        <v>68</v>
      </c>
      <c r="J10" s="9" t="s">
        <v>64</v>
      </c>
      <c r="K10" s="10">
        <v>17657407.760000002</v>
      </c>
      <c r="L10" s="10">
        <f>K10*0.85</f>
        <v>15008796.596000001</v>
      </c>
      <c r="M10" s="11">
        <v>45819</v>
      </c>
      <c r="N10" s="11">
        <v>45880</v>
      </c>
      <c r="O10" s="12" t="s">
        <v>69</v>
      </c>
    </row>
    <row r="11" spans="1:17" ht="216" x14ac:dyDescent="0.25">
      <c r="A11" s="5" t="s">
        <v>16</v>
      </c>
      <c r="B11" s="6" t="s">
        <v>17</v>
      </c>
      <c r="C11" s="5" t="s">
        <v>26</v>
      </c>
      <c r="D11" s="7" t="s">
        <v>19</v>
      </c>
      <c r="E11" s="8" t="s">
        <v>11</v>
      </c>
      <c r="F11" s="49" t="s">
        <v>70</v>
      </c>
      <c r="G11" s="6" t="s">
        <v>71</v>
      </c>
      <c r="H11" s="6" t="s">
        <v>62</v>
      </c>
      <c r="I11" s="6" t="s">
        <v>72</v>
      </c>
      <c r="J11" s="9" t="s">
        <v>64</v>
      </c>
      <c r="K11" s="10">
        <v>20771026</v>
      </c>
      <c r="L11" s="10">
        <f>K11*0.85</f>
        <v>17655372.099999998</v>
      </c>
      <c r="M11" s="11">
        <v>45820</v>
      </c>
      <c r="N11" s="11">
        <v>45880</v>
      </c>
      <c r="O11" s="12" t="s">
        <v>73</v>
      </c>
    </row>
    <row r="12" spans="1:17" ht="204" x14ac:dyDescent="0.25">
      <c r="A12" s="5" t="s">
        <v>16</v>
      </c>
      <c r="B12" s="6" t="s">
        <v>17</v>
      </c>
      <c r="C12" s="7" t="s">
        <v>74</v>
      </c>
      <c r="D12" s="7" t="s">
        <v>75</v>
      </c>
      <c r="E12" s="8" t="s">
        <v>11</v>
      </c>
      <c r="F12" s="49" t="s">
        <v>76</v>
      </c>
      <c r="G12" s="6" t="s">
        <v>77</v>
      </c>
      <c r="H12" s="6" t="s">
        <v>78</v>
      </c>
      <c r="I12" s="6" t="s">
        <v>79</v>
      </c>
      <c r="J12" s="9" t="s">
        <v>53</v>
      </c>
      <c r="K12" s="10">
        <v>572123</v>
      </c>
      <c r="L12" s="10">
        <f>K12*85/100</f>
        <v>486304.55</v>
      </c>
      <c r="M12" s="11" t="s">
        <v>80</v>
      </c>
      <c r="N12" s="11" t="s">
        <v>80</v>
      </c>
      <c r="O12" s="16" t="s">
        <v>48</v>
      </c>
    </row>
    <row r="13" spans="1:17" ht="150" customHeight="1" thickBot="1" x14ac:dyDescent="0.3">
      <c r="A13" s="17" t="s">
        <v>16</v>
      </c>
      <c r="B13" s="18" t="s">
        <v>17</v>
      </c>
      <c r="C13" s="17" t="s">
        <v>74</v>
      </c>
      <c r="D13" s="19" t="s">
        <v>75</v>
      </c>
      <c r="E13" s="20" t="s">
        <v>11</v>
      </c>
      <c r="F13" s="50" t="s">
        <v>81</v>
      </c>
      <c r="G13" s="21" t="s">
        <v>77</v>
      </c>
      <c r="H13" s="21" t="s">
        <v>78</v>
      </c>
      <c r="I13" s="21" t="s">
        <v>82</v>
      </c>
      <c r="J13" s="22" t="s">
        <v>64</v>
      </c>
      <c r="K13" s="23">
        <v>470226</v>
      </c>
      <c r="L13" s="23">
        <f>K13*85/100</f>
        <v>399692.1</v>
      </c>
      <c r="M13" s="24" t="s">
        <v>80</v>
      </c>
      <c r="N13" s="24" t="s">
        <v>48</v>
      </c>
      <c r="O13" s="22" t="s">
        <v>48</v>
      </c>
      <c r="P13" s="25"/>
    </row>
    <row r="14" spans="1:17" ht="150" customHeight="1" thickTop="1" x14ac:dyDescent="0.25">
      <c r="A14" s="5" t="s">
        <v>83</v>
      </c>
      <c r="B14" s="26" t="s">
        <v>17</v>
      </c>
      <c r="C14" s="27" t="s">
        <v>84</v>
      </c>
      <c r="D14" s="28" t="s">
        <v>85</v>
      </c>
      <c r="E14" s="29" t="s">
        <v>86</v>
      </c>
      <c r="F14" s="51"/>
      <c r="G14" s="30" t="s">
        <v>87</v>
      </c>
      <c r="H14" s="30" t="s">
        <v>88</v>
      </c>
      <c r="I14" s="30" t="s">
        <v>89</v>
      </c>
      <c r="J14" s="30" t="s">
        <v>90</v>
      </c>
      <c r="K14" s="10">
        <v>5148000</v>
      </c>
      <c r="L14" s="10">
        <v>3063600</v>
      </c>
      <c r="M14" s="11">
        <v>45204</v>
      </c>
      <c r="N14" s="11">
        <v>46387</v>
      </c>
      <c r="O14" s="31" t="s">
        <v>91</v>
      </c>
      <c r="P14" s="13"/>
    </row>
    <row r="15" spans="1:17" ht="150" customHeight="1" x14ac:dyDescent="0.25">
      <c r="A15" s="5" t="s">
        <v>83</v>
      </c>
      <c r="B15" s="32" t="s">
        <v>17</v>
      </c>
      <c r="C15" s="5" t="s">
        <v>92</v>
      </c>
      <c r="D15" s="7" t="s">
        <v>85</v>
      </c>
      <c r="E15" s="8" t="s">
        <v>86</v>
      </c>
      <c r="F15" s="49" t="s">
        <v>308</v>
      </c>
      <c r="G15" s="6" t="s">
        <v>93</v>
      </c>
      <c r="H15" s="6" t="s">
        <v>88</v>
      </c>
      <c r="I15" s="6" t="s">
        <v>94</v>
      </c>
      <c r="J15" s="6" t="s">
        <v>95</v>
      </c>
      <c r="K15" s="10">
        <v>4935383</v>
      </c>
      <c r="L15" s="10">
        <v>3454768</v>
      </c>
      <c r="M15" s="11">
        <v>46023</v>
      </c>
      <c r="N15" s="11">
        <v>46752</v>
      </c>
      <c r="O15" s="12" t="s">
        <v>96</v>
      </c>
      <c r="P15" s="13"/>
    </row>
    <row r="16" spans="1:17" ht="150" customHeight="1" x14ac:dyDescent="0.25">
      <c r="A16" s="5" t="s">
        <v>83</v>
      </c>
      <c r="B16" s="32" t="s">
        <v>17</v>
      </c>
      <c r="C16" s="5" t="s">
        <v>92</v>
      </c>
      <c r="D16" s="7" t="s">
        <v>85</v>
      </c>
      <c r="E16" s="8" t="s">
        <v>86</v>
      </c>
      <c r="F16" s="49"/>
      <c r="G16" s="6" t="s">
        <v>93</v>
      </c>
      <c r="H16" s="6" t="s">
        <v>88</v>
      </c>
      <c r="I16" s="6" t="s">
        <v>94</v>
      </c>
      <c r="J16" s="6" t="s">
        <v>95</v>
      </c>
      <c r="K16" s="10">
        <v>2014617</v>
      </c>
      <c r="L16" s="10">
        <v>1410232</v>
      </c>
      <c r="M16" s="11">
        <v>45785</v>
      </c>
      <c r="N16" s="11">
        <v>45991</v>
      </c>
      <c r="O16" s="9" t="s">
        <v>91</v>
      </c>
      <c r="P16" s="13"/>
    </row>
    <row r="17" spans="1:16" ht="150" customHeight="1" x14ac:dyDescent="0.25">
      <c r="A17" s="5" t="s">
        <v>83</v>
      </c>
      <c r="B17" s="32" t="s">
        <v>17</v>
      </c>
      <c r="C17" s="5" t="s">
        <v>97</v>
      </c>
      <c r="D17" s="7" t="s">
        <v>98</v>
      </c>
      <c r="E17" s="8" t="s">
        <v>86</v>
      </c>
      <c r="F17" s="49" t="s">
        <v>99</v>
      </c>
      <c r="G17" s="6" t="s">
        <v>100</v>
      </c>
      <c r="H17" s="6" t="s">
        <v>88</v>
      </c>
      <c r="I17" s="6" t="s">
        <v>89</v>
      </c>
      <c r="J17" s="6" t="s">
        <v>90</v>
      </c>
      <c r="K17" s="10">
        <v>550898.21</v>
      </c>
      <c r="L17" s="10">
        <v>385628.74699999997</v>
      </c>
      <c r="M17" s="11">
        <v>46266</v>
      </c>
      <c r="N17" s="11">
        <v>46998</v>
      </c>
      <c r="O17" s="12" t="s">
        <v>101</v>
      </c>
      <c r="P17" s="13"/>
    </row>
    <row r="18" spans="1:16" ht="150" customHeight="1" x14ac:dyDescent="0.25">
      <c r="A18" s="5" t="s">
        <v>83</v>
      </c>
      <c r="B18" s="32" t="s">
        <v>17</v>
      </c>
      <c r="C18" s="5" t="s">
        <v>97</v>
      </c>
      <c r="D18" s="7" t="s">
        <v>98</v>
      </c>
      <c r="E18" s="8" t="s">
        <v>86</v>
      </c>
      <c r="F18" s="49" t="s">
        <v>102</v>
      </c>
      <c r="G18" s="6" t="s">
        <v>103</v>
      </c>
      <c r="H18" s="6" t="s">
        <v>88</v>
      </c>
      <c r="I18" s="6" t="s">
        <v>89</v>
      </c>
      <c r="J18" s="6" t="s">
        <v>90</v>
      </c>
      <c r="K18" s="10">
        <v>270000</v>
      </c>
      <c r="L18" s="10">
        <v>189000</v>
      </c>
      <c r="M18" s="11" t="s">
        <v>104</v>
      </c>
      <c r="N18" s="11" t="s">
        <v>105</v>
      </c>
      <c r="O18" s="12" t="s">
        <v>106</v>
      </c>
      <c r="P18" s="13"/>
    </row>
    <row r="19" spans="1:16" ht="150" customHeight="1" x14ac:dyDescent="0.25">
      <c r="A19" s="5" t="s">
        <v>83</v>
      </c>
      <c r="B19" s="32" t="s">
        <v>17</v>
      </c>
      <c r="C19" s="5" t="s">
        <v>97</v>
      </c>
      <c r="D19" s="7" t="s">
        <v>98</v>
      </c>
      <c r="E19" s="8" t="s">
        <v>86</v>
      </c>
      <c r="F19" s="49"/>
      <c r="G19" s="6" t="s">
        <v>107</v>
      </c>
      <c r="H19" s="6" t="s">
        <v>88</v>
      </c>
      <c r="I19" s="6" t="s">
        <v>89</v>
      </c>
      <c r="J19" s="6" t="s">
        <v>90</v>
      </c>
      <c r="K19" s="10">
        <v>223000</v>
      </c>
      <c r="L19" s="10">
        <v>156100</v>
      </c>
      <c r="M19" s="11">
        <v>45399</v>
      </c>
      <c r="N19" s="11">
        <v>46387</v>
      </c>
      <c r="O19" s="9" t="s">
        <v>108</v>
      </c>
      <c r="P19" s="13"/>
    </row>
    <row r="20" spans="1:16" ht="150" customHeight="1" x14ac:dyDescent="0.25">
      <c r="A20" s="5" t="s">
        <v>83</v>
      </c>
      <c r="B20" s="32" t="s">
        <v>17</v>
      </c>
      <c r="C20" s="5" t="s">
        <v>97</v>
      </c>
      <c r="D20" s="7" t="s">
        <v>98</v>
      </c>
      <c r="E20" s="8" t="s">
        <v>86</v>
      </c>
      <c r="F20" s="49"/>
      <c r="G20" s="6" t="s">
        <v>109</v>
      </c>
      <c r="H20" s="6" t="s">
        <v>88</v>
      </c>
      <c r="I20" s="6" t="s">
        <v>89</v>
      </c>
      <c r="J20" s="6" t="s">
        <v>90</v>
      </c>
      <c r="K20" s="10">
        <v>45000</v>
      </c>
      <c r="L20" s="10">
        <v>31499.999999999996</v>
      </c>
      <c r="M20" s="11" t="s">
        <v>110</v>
      </c>
      <c r="N20" s="33">
        <v>2025</v>
      </c>
      <c r="O20" s="9" t="s">
        <v>108</v>
      </c>
      <c r="P20" s="13"/>
    </row>
    <row r="21" spans="1:16" ht="150" customHeight="1" x14ac:dyDescent="0.25">
      <c r="A21" s="5" t="s">
        <v>83</v>
      </c>
      <c r="B21" s="32" t="s">
        <v>17</v>
      </c>
      <c r="C21" s="5" t="s">
        <v>97</v>
      </c>
      <c r="D21" s="7" t="s">
        <v>98</v>
      </c>
      <c r="E21" s="8" t="s">
        <v>86</v>
      </c>
      <c r="F21" s="49"/>
      <c r="G21" s="6" t="s">
        <v>111</v>
      </c>
      <c r="H21" s="6" t="s">
        <v>88</v>
      </c>
      <c r="I21" s="6" t="s">
        <v>89</v>
      </c>
      <c r="J21" s="6" t="s">
        <v>90</v>
      </c>
      <c r="K21" s="10">
        <v>150000</v>
      </c>
      <c r="L21" s="10">
        <v>105000</v>
      </c>
      <c r="M21" s="11" t="s">
        <v>110</v>
      </c>
      <c r="N21" s="33">
        <v>2025</v>
      </c>
      <c r="O21" s="9" t="s">
        <v>108</v>
      </c>
      <c r="P21" s="13"/>
    </row>
    <row r="22" spans="1:16" ht="150" customHeight="1" x14ac:dyDescent="0.25">
      <c r="A22" s="5" t="s">
        <v>83</v>
      </c>
      <c r="B22" s="32" t="s">
        <v>17</v>
      </c>
      <c r="C22" s="5" t="s">
        <v>97</v>
      </c>
      <c r="D22" s="7" t="s">
        <v>98</v>
      </c>
      <c r="E22" s="8" t="s">
        <v>86</v>
      </c>
      <c r="F22" s="49" t="s">
        <v>102</v>
      </c>
      <c r="G22" s="6" t="s">
        <v>103</v>
      </c>
      <c r="H22" s="6" t="s">
        <v>88</v>
      </c>
      <c r="I22" s="6" t="s">
        <v>112</v>
      </c>
      <c r="J22" s="6" t="s">
        <v>95</v>
      </c>
      <c r="K22" s="10">
        <v>396666</v>
      </c>
      <c r="L22" s="10">
        <v>277666.19999999995</v>
      </c>
      <c r="M22" s="11" t="s">
        <v>110</v>
      </c>
      <c r="N22" s="33">
        <v>2025</v>
      </c>
      <c r="O22" s="12" t="s">
        <v>106</v>
      </c>
      <c r="P22" s="13"/>
    </row>
    <row r="23" spans="1:16" ht="150" customHeight="1" x14ac:dyDescent="0.25">
      <c r="A23" s="5" t="s">
        <v>83</v>
      </c>
      <c r="B23" s="32" t="s">
        <v>17</v>
      </c>
      <c r="C23" s="5" t="s">
        <v>97</v>
      </c>
      <c r="D23" s="7" t="s">
        <v>98</v>
      </c>
      <c r="E23" s="8" t="s">
        <v>86</v>
      </c>
      <c r="F23" s="49" t="s">
        <v>113</v>
      </c>
      <c r="G23" s="6" t="s">
        <v>114</v>
      </c>
      <c r="H23" s="6" t="s">
        <v>88</v>
      </c>
      <c r="I23" s="6" t="s">
        <v>112</v>
      </c>
      <c r="J23" s="6" t="s">
        <v>95</v>
      </c>
      <c r="K23" s="10">
        <v>219900</v>
      </c>
      <c r="L23" s="10">
        <v>153930</v>
      </c>
      <c r="M23" s="11">
        <v>45399</v>
      </c>
      <c r="N23" s="11">
        <v>46022</v>
      </c>
      <c r="O23" s="12" t="s">
        <v>115</v>
      </c>
      <c r="P23" s="13"/>
    </row>
    <row r="24" spans="1:16" ht="150" customHeight="1" x14ac:dyDescent="0.25">
      <c r="A24" s="5" t="s">
        <v>83</v>
      </c>
      <c r="B24" s="32" t="s">
        <v>17</v>
      </c>
      <c r="C24" s="5" t="s">
        <v>97</v>
      </c>
      <c r="D24" s="7" t="s">
        <v>98</v>
      </c>
      <c r="E24" s="8" t="s">
        <v>86</v>
      </c>
      <c r="F24" s="49"/>
      <c r="G24" s="6" t="s">
        <v>116</v>
      </c>
      <c r="H24" s="6" t="s">
        <v>88</v>
      </c>
      <c r="I24" s="6" t="s">
        <v>112</v>
      </c>
      <c r="J24" s="6" t="s">
        <v>95</v>
      </c>
      <c r="K24" s="10">
        <v>714147.16</v>
      </c>
      <c r="L24" s="10">
        <v>499903.01199999999</v>
      </c>
      <c r="M24" s="11" t="s">
        <v>117</v>
      </c>
      <c r="N24" s="11" t="s">
        <v>118</v>
      </c>
      <c r="O24" s="9" t="s">
        <v>108</v>
      </c>
      <c r="P24" s="13"/>
    </row>
    <row r="25" spans="1:16" ht="150" customHeight="1" x14ac:dyDescent="0.25">
      <c r="A25" s="5" t="s">
        <v>83</v>
      </c>
      <c r="B25" s="32" t="s">
        <v>17</v>
      </c>
      <c r="C25" s="5" t="s">
        <v>119</v>
      </c>
      <c r="D25" s="7" t="s">
        <v>98</v>
      </c>
      <c r="E25" s="8" t="s">
        <v>86</v>
      </c>
      <c r="F25" s="49"/>
      <c r="G25" s="6" t="s">
        <v>120</v>
      </c>
      <c r="H25" s="6" t="s">
        <v>88</v>
      </c>
      <c r="I25" s="6" t="s">
        <v>89</v>
      </c>
      <c r="J25" s="6" t="s">
        <v>90</v>
      </c>
      <c r="K25" s="10">
        <v>1950000</v>
      </c>
      <c r="L25" s="10">
        <v>1365000</v>
      </c>
      <c r="M25" s="11" t="s">
        <v>110</v>
      </c>
      <c r="N25" s="33">
        <v>2025</v>
      </c>
      <c r="O25" s="9" t="s">
        <v>108</v>
      </c>
      <c r="P25" s="13"/>
    </row>
    <row r="26" spans="1:16" ht="150" customHeight="1" x14ac:dyDescent="0.25">
      <c r="A26" s="5" t="s">
        <v>83</v>
      </c>
      <c r="B26" s="32" t="s">
        <v>17</v>
      </c>
      <c r="C26" s="5" t="s">
        <v>121</v>
      </c>
      <c r="D26" s="7" t="s">
        <v>98</v>
      </c>
      <c r="E26" s="8" t="s">
        <v>86</v>
      </c>
      <c r="F26" s="49" t="s">
        <v>121</v>
      </c>
      <c r="G26" s="6" t="s">
        <v>122</v>
      </c>
      <c r="H26" s="6" t="s">
        <v>88</v>
      </c>
      <c r="I26" s="6" t="s">
        <v>89</v>
      </c>
      <c r="J26" s="6" t="s">
        <v>90</v>
      </c>
      <c r="K26" s="10">
        <v>1616810.59</v>
      </c>
      <c r="L26" s="10">
        <v>1131767.4129999999</v>
      </c>
      <c r="M26" s="11" t="s">
        <v>123</v>
      </c>
      <c r="N26" s="11">
        <v>46752</v>
      </c>
      <c r="O26" s="12" t="s">
        <v>124</v>
      </c>
      <c r="P26" s="13"/>
    </row>
    <row r="27" spans="1:16" ht="150" customHeight="1" x14ac:dyDescent="0.25">
      <c r="A27" s="5" t="s">
        <v>83</v>
      </c>
      <c r="B27" s="32" t="s">
        <v>17</v>
      </c>
      <c r="C27" s="5" t="s">
        <v>125</v>
      </c>
      <c r="D27" s="7" t="s">
        <v>98</v>
      </c>
      <c r="E27" s="8" t="s">
        <v>86</v>
      </c>
      <c r="F27" s="49" t="s">
        <v>126</v>
      </c>
      <c r="G27" s="6" t="s">
        <v>127</v>
      </c>
      <c r="H27" s="6" t="s">
        <v>88</v>
      </c>
      <c r="I27" s="6" t="s">
        <v>89</v>
      </c>
      <c r="J27" s="6" t="s">
        <v>90</v>
      </c>
      <c r="K27" s="10">
        <v>130072</v>
      </c>
      <c r="L27" s="10">
        <v>91050.4</v>
      </c>
      <c r="M27" s="33">
        <v>2025</v>
      </c>
      <c r="N27" s="33">
        <v>2026</v>
      </c>
      <c r="O27" s="12" t="s">
        <v>128</v>
      </c>
      <c r="P27" s="13"/>
    </row>
    <row r="28" spans="1:16" ht="150" customHeight="1" x14ac:dyDescent="0.25">
      <c r="A28" s="5" t="s">
        <v>83</v>
      </c>
      <c r="B28" s="32" t="s">
        <v>17</v>
      </c>
      <c r="C28" s="5" t="s">
        <v>125</v>
      </c>
      <c r="D28" s="7" t="s">
        <v>98</v>
      </c>
      <c r="E28" s="8" t="s">
        <v>86</v>
      </c>
      <c r="F28" s="49" t="s">
        <v>129</v>
      </c>
      <c r="G28" s="6" t="s">
        <v>130</v>
      </c>
      <c r="H28" s="6" t="s">
        <v>88</v>
      </c>
      <c r="I28" s="6" t="s">
        <v>89</v>
      </c>
      <c r="J28" s="6" t="s">
        <v>90</v>
      </c>
      <c r="K28" s="10">
        <v>625000</v>
      </c>
      <c r="L28" s="10">
        <v>437500</v>
      </c>
      <c r="M28" s="33" t="s">
        <v>131</v>
      </c>
      <c r="N28" s="33">
        <v>2026</v>
      </c>
      <c r="O28" s="12" t="s">
        <v>132</v>
      </c>
      <c r="P28" s="13"/>
    </row>
    <row r="29" spans="1:16" ht="150" customHeight="1" x14ac:dyDescent="0.25">
      <c r="A29" s="5" t="s">
        <v>83</v>
      </c>
      <c r="B29" s="32" t="s">
        <v>17</v>
      </c>
      <c r="C29" s="5" t="s">
        <v>125</v>
      </c>
      <c r="D29" s="7" t="s">
        <v>98</v>
      </c>
      <c r="E29" s="8" t="s">
        <v>86</v>
      </c>
      <c r="F29" s="49" t="s">
        <v>133</v>
      </c>
      <c r="G29" s="6" t="s">
        <v>134</v>
      </c>
      <c r="H29" s="6" t="s">
        <v>88</v>
      </c>
      <c r="I29" s="6" t="s">
        <v>89</v>
      </c>
      <c r="J29" s="6" t="s">
        <v>90</v>
      </c>
      <c r="K29" s="10">
        <v>563730</v>
      </c>
      <c r="L29" s="10">
        <v>394611</v>
      </c>
      <c r="M29" s="33" t="s">
        <v>131</v>
      </c>
      <c r="N29" s="33" t="s">
        <v>135</v>
      </c>
      <c r="O29" s="12" t="s">
        <v>136</v>
      </c>
      <c r="P29" s="13"/>
    </row>
    <row r="30" spans="1:16" ht="150" customHeight="1" x14ac:dyDescent="0.25">
      <c r="A30" s="5" t="s">
        <v>83</v>
      </c>
      <c r="B30" s="32" t="s">
        <v>17</v>
      </c>
      <c r="C30" s="5" t="s">
        <v>125</v>
      </c>
      <c r="D30" s="7" t="s">
        <v>98</v>
      </c>
      <c r="E30" s="8" t="s">
        <v>86</v>
      </c>
      <c r="F30" s="49" t="s">
        <v>137</v>
      </c>
      <c r="G30" s="6" t="s">
        <v>138</v>
      </c>
      <c r="H30" s="6" t="s">
        <v>88</v>
      </c>
      <c r="I30" s="6" t="s">
        <v>112</v>
      </c>
      <c r="J30" s="6" t="s">
        <v>95</v>
      </c>
      <c r="K30" s="10">
        <v>63500</v>
      </c>
      <c r="L30" s="10">
        <v>46452</v>
      </c>
      <c r="M30" s="33" t="s">
        <v>131</v>
      </c>
      <c r="N30" s="33" t="s">
        <v>135</v>
      </c>
      <c r="O30" s="12" t="s">
        <v>139</v>
      </c>
      <c r="P30" s="13"/>
    </row>
    <row r="31" spans="1:16" ht="150" customHeight="1" x14ac:dyDescent="0.25">
      <c r="A31" s="5" t="s">
        <v>83</v>
      </c>
      <c r="B31" s="32" t="s">
        <v>17</v>
      </c>
      <c r="C31" s="5" t="s">
        <v>140</v>
      </c>
      <c r="D31" s="7" t="s">
        <v>141</v>
      </c>
      <c r="E31" s="8" t="s">
        <v>86</v>
      </c>
      <c r="F31" s="49" t="s">
        <v>142</v>
      </c>
      <c r="G31" s="6" t="s">
        <v>143</v>
      </c>
      <c r="H31" s="6" t="s">
        <v>144</v>
      </c>
      <c r="I31" s="6" t="s">
        <v>145</v>
      </c>
      <c r="J31" s="6" t="s">
        <v>90</v>
      </c>
      <c r="K31" s="10">
        <v>2040000</v>
      </c>
      <c r="L31" s="10">
        <f t="shared" ref="L31" si="1">K31*0.7</f>
        <v>1428000</v>
      </c>
      <c r="M31" s="11">
        <v>45453</v>
      </c>
      <c r="N31" s="11">
        <v>46752</v>
      </c>
      <c r="O31" s="12" t="s">
        <v>146</v>
      </c>
      <c r="P31" s="13"/>
    </row>
    <row r="32" spans="1:16" ht="150" customHeight="1" x14ac:dyDescent="0.25">
      <c r="A32" s="5" t="s">
        <v>83</v>
      </c>
      <c r="B32" s="32" t="s">
        <v>17</v>
      </c>
      <c r="C32" s="5" t="s">
        <v>140</v>
      </c>
      <c r="D32" s="7" t="s">
        <v>141</v>
      </c>
      <c r="E32" s="8" t="s">
        <v>86</v>
      </c>
      <c r="F32" s="49" t="s">
        <v>147</v>
      </c>
      <c r="G32" s="6" t="s">
        <v>148</v>
      </c>
      <c r="H32" s="6" t="s">
        <v>144</v>
      </c>
      <c r="I32" s="6" t="s">
        <v>149</v>
      </c>
      <c r="J32" s="6" t="s">
        <v>95</v>
      </c>
      <c r="K32" s="10">
        <v>1323000</v>
      </c>
      <c r="L32" s="10">
        <v>926100</v>
      </c>
      <c r="M32" s="11">
        <v>44197</v>
      </c>
      <c r="N32" s="11">
        <v>46387</v>
      </c>
      <c r="O32" s="12" t="s">
        <v>150</v>
      </c>
      <c r="P32" s="13"/>
    </row>
    <row r="33" spans="1:16" ht="150" customHeight="1" x14ac:dyDescent="0.25">
      <c r="A33" s="5" t="s">
        <v>83</v>
      </c>
      <c r="B33" s="32" t="s">
        <v>17</v>
      </c>
      <c r="C33" s="5" t="s">
        <v>140</v>
      </c>
      <c r="D33" s="7" t="s">
        <v>141</v>
      </c>
      <c r="E33" s="8" t="s">
        <v>86</v>
      </c>
      <c r="F33" s="49" t="s">
        <v>151</v>
      </c>
      <c r="G33" s="6" t="s">
        <v>152</v>
      </c>
      <c r="H33" s="6" t="s">
        <v>144</v>
      </c>
      <c r="I33" s="6" t="s">
        <v>149</v>
      </c>
      <c r="J33" s="6" t="s">
        <v>95</v>
      </c>
      <c r="K33" s="10">
        <v>1050000</v>
      </c>
      <c r="L33" s="10">
        <v>735000</v>
      </c>
      <c r="M33" s="11">
        <v>44197</v>
      </c>
      <c r="N33" s="11">
        <v>46022</v>
      </c>
      <c r="O33" s="12" t="s">
        <v>153</v>
      </c>
      <c r="P33" s="13"/>
    </row>
    <row r="34" spans="1:16" ht="150" customHeight="1" x14ac:dyDescent="0.25">
      <c r="A34" s="5" t="s">
        <v>83</v>
      </c>
      <c r="B34" s="32" t="s">
        <v>17</v>
      </c>
      <c r="C34" s="5" t="s">
        <v>140</v>
      </c>
      <c r="D34" s="7" t="s">
        <v>141</v>
      </c>
      <c r="E34" s="8" t="s">
        <v>86</v>
      </c>
      <c r="F34" s="49" t="s">
        <v>154</v>
      </c>
      <c r="G34" s="6" t="s">
        <v>155</v>
      </c>
      <c r="H34" s="6" t="s">
        <v>144</v>
      </c>
      <c r="I34" s="6" t="s">
        <v>156</v>
      </c>
      <c r="J34" s="6" t="s">
        <v>90</v>
      </c>
      <c r="K34" s="10">
        <v>1135000</v>
      </c>
      <c r="L34" s="10">
        <v>794500</v>
      </c>
      <c r="M34" s="11">
        <v>44197</v>
      </c>
      <c r="N34" s="11">
        <v>46387</v>
      </c>
      <c r="O34" s="12" t="s">
        <v>157</v>
      </c>
      <c r="P34" s="13"/>
    </row>
    <row r="35" spans="1:16" ht="150" customHeight="1" x14ac:dyDescent="0.25">
      <c r="A35" s="5" t="s">
        <v>83</v>
      </c>
      <c r="B35" s="32" t="s">
        <v>17</v>
      </c>
      <c r="C35" s="5" t="s">
        <v>158</v>
      </c>
      <c r="D35" s="7" t="s">
        <v>159</v>
      </c>
      <c r="E35" s="8" t="s">
        <v>86</v>
      </c>
      <c r="F35" s="49"/>
      <c r="G35" s="6" t="s">
        <v>160</v>
      </c>
      <c r="H35" s="6" t="s">
        <v>88</v>
      </c>
      <c r="I35" s="6" t="s">
        <v>156</v>
      </c>
      <c r="J35" s="6" t="s">
        <v>90</v>
      </c>
      <c r="K35" s="10">
        <v>106002.12</v>
      </c>
      <c r="L35" s="10">
        <v>74201.483999999997</v>
      </c>
      <c r="M35" s="11">
        <v>44197</v>
      </c>
      <c r="N35" s="11">
        <v>46387</v>
      </c>
      <c r="O35" s="6" t="s">
        <v>161</v>
      </c>
      <c r="P35" s="13"/>
    </row>
    <row r="36" spans="1:16" ht="150" customHeight="1" x14ac:dyDescent="0.25">
      <c r="A36" s="5" t="s">
        <v>83</v>
      </c>
      <c r="B36" s="32" t="s">
        <v>17</v>
      </c>
      <c r="C36" s="5" t="s">
        <v>158</v>
      </c>
      <c r="D36" s="7" t="s">
        <v>159</v>
      </c>
      <c r="E36" s="8" t="s">
        <v>86</v>
      </c>
      <c r="F36" s="49"/>
      <c r="G36" s="6" t="s">
        <v>162</v>
      </c>
      <c r="H36" s="6" t="s">
        <v>88</v>
      </c>
      <c r="I36" s="6" t="s">
        <v>156</v>
      </c>
      <c r="J36" s="6" t="s">
        <v>90</v>
      </c>
      <c r="K36" s="10">
        <v>9140</v>
      </c>
      <c r="L36" s="10">
        <v>6398</v>
      </c>
      <c r="M36" s="33">
        <v>2025</v>
      </c>
      <c r="N36" s="33">
        <v>2026</v>
      </c>
      <c r="O36" s="6" t="s">
        <v>163</v>
      </c>
      <c r="P36" s="13"/>
    </row>
    <row r="37" spans="1:16" ht="150" customHeight="1" x14ac:dyDescent="0.25">
      <c r="A37" s="5" t="s">
        <v>83</v>
      </c>
      <c r="B37" s="32" t="s">
        <v>17</v>
      </c>
      <c r="C37" s="5" t="s">
        <v>158</v>
      </c>
      <c r="D37" s="7" t="s">
        <v>159</v>
      </c>
      <c r="E37" s="8" t="s">
        <v>86</v>
      </c>
      <c r="F37" s="49"/>
      <c r="G37" s="6" t="s">
        <v>164</v>
      </c>
      <c r="H37" s="6" t="s">
        <v>88</v>
      </c>
      <c r="I37" s="6" t="s">
        <v>156</v>
      </c>
      <c r="J37" s="6" t="s">
        <v>90</v>
      </c>
      <c r="K37" s="10">
        <v>155279.26</v>
      </c>
      <c r="L37" s="10">
        <v>108695.482</v>
      </c>
      <c r="M37" s="33">
        <v>2026</v>
      </c>
      <c r="N37" s="33">
        <v>2027</v>
      </c>
      <c r="O37" s="6" t="s">
        <v>161</v>
      </c>
      <c r="P37" s="13"/>
    </row>
    <row r="38" spans="1:16" ht="150" customHeight="1" x14ac:dyDescent="0.25">
      <c r="A38" s="5" t="s">
        <v>83</v>
      </c>
      <c r="B38" s="32" t="s">
        <v>17</v>
      </c>
      <c r="C38" s="5" t="s">
        <v>158</v>
      </c>
      <c r="D38" s="7" t="s">
        <v>159</v>
      </c>
      <c r="E38" s="8" t="s">
        <v>86</v>
      </c>
      <c r="F38" s="49"/>
      <c r="G38" s="6" t="s">
        <v>165</v>
      </c>
      <c r="H38" s="6" t="s">
        <v>88</v>
      </c>
      <c r="I38" s="6" t="s">
        <v>156</v>
      </c>
      <c r="J38" s="6" t="s">
        <v>90</v>
      </c>
      <c r="K38" s="10">
        <v>1723140.5</v>
      </c>
      <c r="L38" s="10">
        <v>1206198.3499999999</v>
      </c>
      <c r="M38" s="33">
        <v>2025</v>
      </c>
      <c r="N38" s="33">
        <v>2025</v>
      </c>
      <c r="O38" s="6" t="s">
        <v>163</v>
      </c>
      <c r="P38" s="13"/>
    </row>
    <row r="39" spans="1:16" ht="150" customHeight="1" x14ac:dyDescent="0.25">
      <c r="A39" s="5" t="s">
        <v>83</v>
      </c>
      <c r="B39" s="32" t="s">
        <v>17</v>
      </c>
      <c r="C39" s="5" t="s">
        <v>158</v>
      </c>
      <c r="D39" s="7" t="s">
        <v>159</v>
      </c>
      <c r="E39" s="8" t="s">
        <v>86</v>
      </c>
      <c r="F39" s="49" t="s">
        <v>166</v>
      </c>
      <c r="G39" s="6" t="s">
        <v>167</v>
      </c>
      <c r="H39" s="6" t="s">
        <v>88</v>
      </c>
      <c r="I39" s="6" t="s">
        <v>149</v>
      </c>
      <c r="J39" s="6" t="s">
        <v>95</v>
      </c>
      <c r="K39" s="10">
        <v>1007500</v>
      </c>
      <c r="L39" s="10">
        <v>705250</v>
      </c>
      <c r="M39" s="33">
        <v>2026</v>
      </c>
      <c r="N39" s="33">
        <v>2027</v>
      </c>
      <c r="O39" s="12" t="s">
        <v>168</v>
      </c>
      <c r="P39" s="13"/>
    </row>
    <row r="40" spans="1:16" ht="150" customHeight="1" x14ac:dyDescent="0.25">
      <c r="A40" s="5" t="s">
        <v>169</v>
      </c>
      <c r="B40" s="32" t="s">
        <v>17</v>
      </c>
      <c r="C40" s="5" t="s">
        <v>170</v>
      </c>
      <c r="D40" s="7" t="s">
        <v>171</v>
      </c>
      <c r="E40" s="8" t="s">
        <v>11</v>
      </c>
      <c r="F40" s="49" t="s">
        <v>309</v>
      </c>
      <c r="G40" s="6" t="s">
        <v>172</v>
      </c>
      <c r="H40" s="6" t="s">
        <v>173</v>
      </c>
      <c r="I40" s="6" t="s">
        <v>174</v>
      </c>
      <c r="J40" s="6" t="s">
        <v>90</v>
      </c>
      <c r="K40" s="10">
        <v>3595931.1</v>
      </c>
      <c r="L40" s="10">
        <v>2517151</v>
      </c>
      <c r="M40" s="11">
        <v>45754</v>
      </c>
      <c r="N40" s="11">
        <v>46302</v>
      </c>
      <c r="O40" s="12" t="s">
        <v>175</v>
      </c>
      <c r="P40" s="13"/>
    </row>
    <row r="41" spans="1:16" ht="150" customHeight="1" x14ac:dyDescent="0.25">
      <c r="A41" s="5" t="s">
        <v>83</v>
      </c>
      <c r="B41" s="32" t="s">
        <v>17</v>
      </c>
      <c r="C41" s="5" t="s">
        <v>170</v>
      </c>
      <c r="D41" s="7" t="s">
        <v>171</v>
      </c>
      <c r="E41" s="8" t="s">
        <v>11</v>
      </c>
      <c r="F41" s="49" t="s">
        <v>309</v>
      </c>
      <c r="G41" s="6" t="s">
        <v>176</v>
      </c>
      <c r="H41" s="6" t="s">
        <v>173</v>
      </c>
      <c r="I41" s="6" t="s">
        <v>177</v>
      </c>
      <c r="J41" s="6" t="s">
        <v>95</v>
      </c>
      <c r="K41" s="10">
        <v>3214001.61</v>
      </c>
      <c r="L41" s="10">
        <v>2249801</v>
      </c>
      <c r="M41" s="33">
        <v>2024</v>
      </c>
      <c r="N41" s="33">
        <v>2027</v>
      </c>
      <c r="O41" s="12" t="s">
        <v>175</v>
      </c>
      <c r="P41" s="13"/>
    </row>
    <row r="42" spans="1:16" ht="150" customHeight="1" x14ac:dyDescent="0.25">
      <c r="A42" s="5" t="s">
        <v>83</v>
      </c>
      <c r="B42" s="32" t="s">
        <v>17</v>
      </c>
      <c r="C42" s="5" t="s">
        <v>178</v>
      </c>
      <c r="D42" s="7" t="s">
        <v>171</v>
      </c>
      <c r="E42" s="8" t="s">
        <v>11</v>
      </c>
      <c r="F42" s="49" t="s">
        <v>179</v>
      </c>
      <c r="G42" s="6" t="s">
        <v>180</v>
      </c>
      <c r="H42" s="6" t="s">
        <v>181</v>
      </c>
      <c r="I42" s="6" t="s">
        <v>174</v>
      </c>
      <c r="J42" s="6" t="s">
        <v>90</v>
      </c>
      <c r="K42" s="10">
        <v>4119757.5</v>
      </c>
      <c r="L42" s="10">
        <v>2883830.25</v>
      </c>
      <c r="M42" s="33">
        <v>2024</v>
      </c>
      <c r="N42" s="33">
        <v>2027</v>
      </c>
      <c r="O42" s="12" t="s">
        <v>182</v>
      </c>
      <c r="P42" s="13"/>
    </row>
    <row r="43" spans="1:16" ht="150" customHeight="1" x14ac:dyDescent="0.25">
      <c r="A43" s="5" t="s">
        <v>83</v>
      </c>
      <c r="B43" s="32" t="s">
        <v>17</v>
      </c>
      <c r="C43" s="5" t="s">
        <v>178</v>
      </c>
      <c r="D43" s="7" t="s">
        <v>171</v>
      </c>
      <c r="E43" s="8" t="s">
        <v>11</v>
      </c>
      <c r="F43" s="49" t="s">
        <v>179</v>
      </c>
      <c r="G43" s="6" t="s">
        <v>183</v>
      </c>
      <c r="H43" s="6" t="s">
        <v>181</v>
      </c>
      <c r="I43" s="6" t="s">
        <v>177</v>
      </c>
      <c r="J43" s="6" t="s">
        <v>95</v>
      </c>
      <c r="K43" s="10">
        <v>1703092.5</v>
      </c>
      <c r="L43" s="10">
        <v>1192164.75</v>
      </c>
      <c r="M43" s="33">
        <v>2024</v>
      </c>
      <c r="N43" s="33">
        <v>2027</v>
      </c>
      <c r="O43" s="12" t="s">
        <v>182</v>
      </c>
      <c r="P43" s="13"/>
    </row>
    <row r="44" spans="1:16" ht="150" customHeight="1" x14ac:dyDescent="0.25">
      <c r="A44" s="5" t="s">
        <v>83</v>
      </c>
      <c r="B44" s="32" t="s">
        <v>17</v>
      </c>
      <c r="C44" s="5" t="s">
        <v>184</v>
      </c>
      <c r="D44" s="7" t="s">
        <v>185</v>
      </c>
      <c r="E44" s="8" t="s">
        <v>186</v>
      </c>
      <c r="F44" s="49"/>
      <c r="G44" s="6" t="s">
        <v>187</v>
      </c>
      <c r="H44" s="6" t="s">
        <v>88</v>
      </c>
      <c r="I44" s="6" t="s">
        <v>156</v>
      </c>
      <c r="J44" s="6" t="s">
        <v>90</v>
      </c>
      <c r="K44" s="10">
        <v>2849534.04</v>
      </c>
      <c r="L44" s="10">
        <v>1994673.828</v>
      </c>
      <c r="M44" s="33">
        <v>2024</v>
      </c>
      <c r="N44" s="33">
        <v>2027</v>
      </c>
      <c r="O44" s="6" t="s">
        <v>188</v>
      </c>
      <c r="P44" s="13"/>
    </row>
    <row r="45" spans="1:16" ht="150" customHeight="1" x14ac:dyDescent="0.25">
      <c r="A45" s="5" t="s">
        <v>83</v>
      </c>
      <c r="B45" s="32" t="s">
        <v>17</v>
      </c>
      <c r="C45" s="5" t="s">
        <v>184</v>
      </c>
      <c r="D45" s="7" t="s">
        <v>185</v>
      </c>
      <c r="E45" s="8" t="s">
        <v>186</v>
      </c>
      <c r="F45" s="49"/>
      <c r="G45" s="6" t="s">
        <v>189</v>
      </c>
      <c r="H45" s="6" t="s">
        <v>88</v>
      </c>
      <c r="I45" s="6" t="s">
        <v>156</v>
      </c>
      <c r="J45" s="6" t="s">
        <v>90</v>
      </c>
      <c r="K45" s="10">
        <v>713058.21</v>
      </c>
      <c r="L45" s="10">
        <v>499140.74699999992</v>
      </c>
      <c r="M45" s="33">
        <v>2025</v>
      </c>
      <c r="N45" s="33">
        <v>2027</v>
      </c>
      <c r="O45" s="6" t="s">
        <v>188</v>
      </c>
      <c r="P45" s="13"/>
    </row>
    <row r="46" spans="1:16" ht="150" customHeight="1" x14ac:dyDescent="0.25">
      <c r="A46" s="5" t="s">
        <v>169</v>
      </c>
      <c r="B46" s="32" t="s">
        <v>17</v>
      </c>
      <c r="C46" s="5" t="s">
        <v>184</v>
      </c>
      <c r="D46" s="7" t="s">
        <v>185</v>
      </c>
      <c r="E46" s="8" t="s">
        <v>186</v>
      </c>
      <c r="F46" s="49"/>
      <c r="G46" s="6" t="s">
        <v>190</v>
      </c>
      <c r="H46" s="6" t="s">
        <v>88</v>
      </c>
      <c r="I46" s="6" t="s">
        <v>156</v>
      </c>
      <c r="J46" s="6" t="s">
        <v>90</v>
      </c>
      <c r="K46" s="10">
        <v>1258993.75</v>
      </c>
      <c r="L46" s="10">
        <v>881295.625</v>
      </c>
      <c r="M46" s="33">
        <v>2025</v>
      </c>
      <c r="N46" s="33">
        <v>2027</v>
      </c>
      <c r="O46" s="6" t="s">
        <v>188</v>
      </c>
      <c r="P46" s="13"/>
    </row>
    <row r="47" spans="1:16" ht="150" customHeight="1" x14ac:dyDescent="0.25">
      <c r="A47" s="5" t="s">
        <v>83</v>
      </c>
      <c r="B47" s="32" t="s">
        <v>17</v>
      </c>
      <c r="C47" s="5" t="s">
        <v>184</v>
      </c>
      <c r="D47" s="7" t="s">
        <v>185</v>
      </c>
      <c r="E47" s="8" t="s">
        <v>186</v>
      </c>
      <c r="F47" s="49"/>
      <c r="G47" s="6" t="s">
        <v>187</v>
      </c>
      <c r="H47" s="6" t="s">
        <v>191</v>
      </c>
      <c r="I47" s="6" t="s">
        <v>156</v>
      </c>
      <c r="J47" s="6" t="s">
        <v>90</v>
      </c>
      <c r="K47" s="10">
        <v>90666.99</v>
      </c>
      <c r="L47" s="10">
        <f>K47*70%</f>
        <v>63466.892999999996</v>
      </c>
      <c r="M47" s="33">
        <v>2025</v>
      </c>
      <c r="N47" s="33">
        <v>2027</v>
      </c>
      <c r="O47" s="6" t="s">
        <v>188</v>
      </c>
      <c r="P47" s="13"/>
    </row>
    <row r="48" spans="1:16" ht="150" customHeight="1" x14ac:dyDescent="0.25">
      <c r="A48" s="5" t="s">
        <v>83</v>
      </c>
      <c r="B48" s="32" t="s">
        <v>17</v>
      </c>
      <c r="C48" s="5" t="s">
        <v>184</v>
      </c>
      <c r="D48" s="7" t="s">
        <v>185</v>
      </c>
      <c r="E48" s="8" t="s">
        <v>186</v>
      </c>
      <c r="F48" s="49"/>
      <c r="G48" s="6" t="s">
        <v>189</v>
      </c>
      <c r="H48" s="6" t="s">
        <v>191</v>
      </c>
      <c r="I48" s="6" t="s">
        <v>156</v>
      </c>
      <c r="J48" s="6" t="s">
        <v>90</v>
      </c>
      <c r="K48" s="10">
        <v>22688.22</v>
      </c>
      <c r="L48" s="10">
        <f t="shared" ref="L48:L51" si="2">K48*70%</f>
        <v>15881.753999999999</v>
      </c>
      <c r="M48" s="33">
        <v>2025</v>
      </c>
      <c r="N48" s="33">
        <v>2027</v>
      </c>
      <c r="O48" s="6" t="s">
        <v>188</v>
      </c>
      <c r="P48" s="13"/>
    </row>
    <row r="49" spans="1:16" ht="150" customHeight="1" x14ac:dyDescent="0.25">
      <c r="A49" s="5" t="s">
        <v>83</v>
      </c>
      <c r="B49" s="32" t="s">
        <v>17</v>
      </c>
      <c r="C49" s="5" t="s">
        <v>184</v>
      </c>
      <c r="D49" s="7" t="s">
        <v>185</v>
      </c>
      <c r="E49" s="8" t="s">
        <v>186</v>
      </c>
      <c r="F49" s="49"/>
      <c r="G49" s="6" t="s">
        <v>190</v>
      </c>
      <c r="H49" s="6" t="s">
        <v>191</v>
      </c>
      <c r="I49" s="6" t="s">
        <v>156</v>
      </c>
      <c r="J49" s="6" t="s">
        <v>90</v>
      </c>
      <c r="K49" s="10">
        <v>40058.79</v>
      </c>
      <c r="L49" s="10">
        <f t="shared" si="2"/>
        <v>28041.152999999998</v>
      </c>
      <c r="M49" s="33">
        <v>2025</v>
      </c>
      <c r="N49" s="33">
        <v>2027</v>
      </c>
      <c r="O49" s="6" t="s">
        <v>188</v>
      </c>
      <c r="P49" s="13"/>
    </row>
    <row r="50" spans="1:16" ht="150" customHeight="1" x14ac:dyDescent="0.25">
      <c r="A50" s="5" t="s">
        <v>83</v>
      </c>
      <c r="B50" s="32" t="s">
        <v>17</v>
      </c>
      <c r="C50" s="5" t="s">
        <v>184</v>
      </c>
      <c r="D50" s="7" t="s">
        <v>185</v>
      </c>
      <c r="E50" s="8" t="s">
        <v>186</v>
      </c>
      <c r="F50" s="49"/>
      <c r="G50" s="6" t="s">
        <v>192</v>
      </c>
      <c r="H50" s="6" t="s">
        <v>88</v>
      </c>
      <c r="I50" s="6" t="s">
        <v>149</v>
      </c>
      <c r="J50" s="6" t="s">
        <v>95</v>
      </c>
      <c r="K50" s="10">
        <v>2909046.58</v>
      </c>
      <c r="L50" s="10">
        <f t="shared" si="2"/>
        <v>2036332.6059999999</v>
      </c>
      <c r="M50" s="33">
        <v>2025</v>
      </c>
      <c r="N50" s="33">
        <v>2027</v>
      </c>
      <c r="O50" s="6" t="s">
        <v>188</v>
      </c>
      <c r="P50" s="13"/>
    </row>
    <row r="51" spans="1:16" ht="150" customHeight="1" x14ac:dyDescent="0.25">
      <c r="A51" s="5" t="s">
        <v>83</v>
      </c>
      <c r="B51" s="32" t="s">
        <v>17</v>
      </c>
      <c r="C51" s="5" t="s">
        <v>184</v>
      </c>
      <c r="D51" s="7" t="s">
        <v>185</v>
      </c>
      <c r="E51" s="8" t="s">
        <v>186</v>
      </c>
      <c r="F51" s="49"/>
      <c r="G51" s="6" t="s">
        <v>193</v>
      </c>
      <c r="H51" s="6" t="s">
        <v>88</v>
      </c>
      <c r="I51" s="6" t="s">
        <v>149</v>
      </c>
      <c r="J51" s="6" t="s">
        <v>95</v>
      </c>
      <c r="K51" s="10">
        <v>1309494.3999999999</v>
      </c>
      <c r="L51" s="10">
        <f t="shared" si="2"/>
        <v>916646.07999999984</v>
      </c>
      <c r="M51" s="33">
        <v>2025</v>
      </c>
      <c r="N51" s="33">
        <v>2027</v>
      </c>
      <c r="O51" s="6" t="s">
        <v>188</v>
      </c>
      <c r="P51" s="13"/>
    </row>
    <row r="52" spans="1:16" ht="150" customHeight="1" x14ac:dyDescent="0.25">
      <c r="A52" s="5" t="s">
        <v>83</v>
      </c>
      <c r="B52" s="32" t="s">
        <v>17</v>
      </c>
      <c r="C52" s="5" t="s">
        <v>184</v>
      </c>
      <c r="D52" s="7" t="s">
        <v>185</v>
      </c>
      <c r="E52" s="8" t="s">
        <v>186</v>
      </c>
      <c r="F52" s="49"/>
      <c r="G52" s="6" t="s">
        <v>194</v>
      </c>
      <c r="H52" s="6" t="s">
        <v>88</v>
      </c>
      <c r="I52" s="6" t="s">
        <v>149</v>
      </c>
      <c r="J52" s="6" t="s">
        <v>95</v>
      </c>
      <c r="K52" s="10">
        <v>1663327.9100000001</v>
      </c>
      <c r="L52" s="10">
        <f>K52*70%</f>
        <v>1164329.537</v>
      </c>
      <c r="M52" s="33">
        <v>2025</v>
      </c>
      <c r="N52" s="33">
        <v>2027</v>
      </c>
      <c r="O52" s="6" t="s">
        <v>188</v>
      </c>
      <c r="P52" s="13"/>
    </row>
    <row r="53" spans="1:16" ht="150" customHeight="1" x14ac:dyDescent="0.25">
      <c r="A53" s="5" t="s">
        <v>83</v>
      </c>
      <c r="B53" s="32" t="s">
        <v>17</v>
      </c>
      <c r="C53" s="5" t="s">
        <v>184</v>
      </c>
      <c r="D53" s="7" t="s">
        <v>185</v>
      </c>
      <c r="E53" s="8" t="s">
        <v>186</v>
      </c>
      <c r="F53" s="49"/>
      <c r="G53" s="6" t="s">
        <v>192</v>
      </c>
      <c r="H53" s="6" t="s">
        <v>191</v>
      </c>
      <c r="I53" s="6" t="s">
        <v>149</v>
      </c>
      <c r="J53" s="6" t="s">
        <v>95</v>
      </c>
      <c r="K53" s="10">
        <v>92560.57</v>
      </c>
      <c r="L53" s="10">
        <f t="shared" ref="L53:L63" si="3">K53*70%</f>
        <v>64792.398999999998</v>
      </c>
      <c r="M53" s="33">
        <v>2025</v>
      </c>
      <c r="N53" s="33">
        <v>2027</v>
      </c>
      <c r="O53" s="6" t="s">
        <v>188</v>
      </c>
      <c r="P53" s="13"/>
    </row>
    <row r="54" spans="1:16" ht="150" customHeight="1" x14ac:dyDescent="0.25">
      <c r="A54" s="5" t="s">
        <v>83</v>
      </c>
      <c r="B54" s="32" t="s">
        <v>17</v>
      </c>
      <c r="C54" s="5" t="s">
        <v>184</v>
      </c>
      <c r="D54" s="7" t="s">
        <v>185</v>
      </c>
      <c r="E54" s="8" t="s">
        <v>186</v>
      </c>
      <c r="F54" s="49"/>
      <c r="G54" s="6" t="s">
        <v>193</v>
      </c>
      <c r="H54" s="6" t="s">
        <v>191</v>
      </c>
      <c r="I54" s="6" t="s">
        <v>149</v>
      </c>
      <c r="J54" s="6" t="s">
        <v>95</v>
      </c>
      <c r="K54" s="10">
        <v>41665.730000000003</v>
      </c>
      <c r="L54" s="10">
        <f t="shared" si="3"/>
        <v>29166.010999999999</v>
      </c>
      <c r="M54" s="33">
        <v>2025</v>
      </c>
      <c r="N54" s="33">
        <v>2027</v>
      </c>
      <c r="O54" s="6" t="s">
        <v>188</v>
      </c>
      <c r="P54" s="13"/>
    </row>
    <row r="55" spans="1:16" ht="150" customHeight="1" x14ac:dyDescent="0.25">
      <c r="A55" s="5" t="s">
        <v>83</v>
      </c>
      <c r="B55" s="32" t="s">
        <v>17</v>
      </c>
      <c r="C55" s="5" t="s">
        <v>184</v>
      </c>
      <c r="D55" s="7" t="s">
        <v>185</v>
      </c>
      <c r="E55" s="8" t="s">
        <v>186</v>
      </c>
      <c r="F55" s="49"/>
      <c r="G55" s="6" t="s">
        <v>192</v>
      </c>
      <c r="H55" s="6" t="s">
        <v>191</v>
      </c>
      <c r="I55" s="6" t="s">
        <v>149</v>
      </c>
      <c r="J55" s="6" t="s">
        <v>95</v>
      </c>
      <c r="K55" s="10">
        <v>52924.07</v>
      </c>
      <c r="L55" s="10">
        <f t="shared" si="3"/>
        <v>37046.848999999995</v>
      </c>
      <c r="M55" s="33">
        <v>2025</v>
      </c>
      <c r="N55" s="33">
        <v>2027</v>
      </c>
      <c r="O55" s="6" t="s">
        <v>188</v>
      </c>
      <c r="P55" s="13"/>
    </row>
    <row r="56" spans="1:16" ht="150" customHeight="1" x14ac:dyDescent="0.25">
      <c r="A56" s="5" t="s">
        <v>83</v>
      </c>
      <c r="B56" s="32" t="s">
        <v>17</v>
      </c>
      <c r="C56" s="5" t="s">
        <v>184</v>
      </c>
      <c r="D56" s="7" t="s">
        <v>185</v>
      </c>
      <c r="E56" s="8" t="s">
        <v>186</v>
      </c>
      <c r="F56" s="49"/>
      <c r="G56" s="6" t="s">
        <v>195</v>
      </c>
      <c r="H56" s="6" t="s">
        <v>191</v>
      </c>
      <c r="I56" s="6" t="s">
        <v>149</v>
      </c>
      <c r="J56" s="6" t="s">
        <v>95</v>
      </c>
      <c r="K56" s="10">
        <v>2983006.46</v>
      </c>
      <c r="L56" s="10">
        <f t="shared" si="3"/>
        <v>2088104.5219999999</v>
      </c>
      <c r="M56" s="33">
        <v>2025</v>
      </c>
      <c r="N56" s="33">
        <v>2027</v>
      </c>
      <c r="O56" s="6" t="s">
        <v>188</v>
      </c>
      <c r="P56" s="13"/>
    </row>
    <row r="57" spans="1:16" ht="150" customHeight="1" x14ac:dyDescent="0.25">
      <c r="A57" s="5" t="s">
        <v>83</v>
      </c>
      <c r="B57" s="32" t="s">
        <v>17</v>
      </c>
      <c r="C57" s="5" t="s">
        <v>184</v>
      </c>
      <c r="D57" s="7" t="s">
        <v>185</v>
      </c>
      <c r="E57" s="8" t="s">
        <v>186</v>
      </c>
      <c r="F57" s="49"/>
      <c r="G57" s="6" t="s">
        <v>196</v>
      </c>
      <c r="H57" s="6" t="s">
        <v>191</v>
      </c>
      <c r="I57" s="6" t="s">
        <v>149</v>
      </c>
      <c r="J57" s="6" t="s">
        <v>95</v>
      </c>
      <c r="K57" s="10">
        <v>7805.93</v>
      </c>
      <c r="L57" s="10">
        <f t="shared" si="3"/>
        <v>5464.1509999999998</v>
      </c>
      <c r="M57" s="33">
        <v>2025</v>
      </c>
      <c r="N57" s="33">
        <v>2027</v>
      </c>
      <c r="O57" s="6" t="s">
        <v>188</v>
      </c>
      <c r="P57" s="13"/>
    </row>
    <row r="58" spans="1:16" ht="150" customHeight="1" x14ac:dyDescent="0.25">
      <c r="A58" s="5" t="s">
        <v>83</v>
      </c>
      <c r="B58" s="32" t="s">
        <v>17</v>
      </c>
      <c r="C58" s="5" t="s">
        <v>184</v>
      </c>
      <c r="D58" s="7" t="s">
        <v>185</v>
      </c>
      <c r="E58" s="8" t="s">
        <v>186</v>
      </c>
      <c r="F58" s="49"/>
      <c r="G58" s="6" t="s">
        <v>197</v>
      </c>
      <c r="H58" s="6" t="s">
        <v>191</v>
      </c>
      <c r="I58" s="6" t="s">
        <v>149</v>
      </c>
      <c r="J58" s="6" t="s">
        <v>95</v>
      </c>
      <c r="K58" s="10">
        <v>13920</v>
      </c>
      <c r="L58" s="10">
        <f t="shared" si="3"/>
        <v>9744</v>
      </c>
      <c r="M58" s="33">
        <v>2025</v>
      </c>
      <c r="N58" s="33">
        <v>2025</v>
      </c>
      <c r="O58" s="6" t="s">
        <v>188</v>
      </c>
      <c r="P58" s="13"/>
    </row>
    <row r="59" spans="1:16" ht="150" customHeight="1" x14ac:dyDescent="0.25">
      <c r="A59" s="5" t="s">
        <v>83</v>
      </c>
      <c r="B59" s="32" t="s">
        <v>17</v>
      </c>
      <c r="C59" s="5" t="s">
        <v>184</v>
      </c>
      <c r="D59" s="7" t="s">
        <v>185</v>
      </c>
      <c r="E59" s="8" t="s">
        <v>186</v>
      </c>
      <c r="F59" s="49"/>
      <c r="G59" s="6" t="s">
        <v>195</v>
      </c>
      <c r="H59" s="6" t="s">
        <v>191</v>
      </c>
      <c r="I59" s="6" t="s">
        <v>149</v>
      </c>
      <c r="J59" s="6" t="s">
        <v>95</v>
      </c>
      <c r="K59" s="10">
        <v>79714.8</v>
      </c>
      <c r="L59" s="10">
        <f t="shared" si="3"/>
        <v>55800.36</v>
      </c>
      <c r="M59" s="33">
        <v>2025</v>
      </c>
      <c r="N59" s="33">
        <v>2025</v>
      </c>
      <c r="O59" s="6" t="s">
        <v>188</v>
      </c>
      <c r="P59" s="13"/>
    </row>
    <row r="60" spans="1:16" ht="150" customHeight="1" x14ac:dyDescent="0.25">
      <c r="A60" s="5" t="s">
        <v>83</v>
      </c>
      <c r="B60" s="32" t="s">
        <v>17</v>
      </c>
      <c r="C60" s="5" t="s">
        <v>184</v>
      </c>
      <c r="D60" s="7" t="s">
        <v>185</v>
      </c>
      <c r="E60" s="8" t="s">
        <v>186</v>
      </c>
      <c r="F60" s="49"/>
      <c r="G60" s="6" t="s">
        <v>196</v>
      </c>
      <c r="H60" s="6" t="s">
        <v>191</v>
      </c>
      <c r="I60" s="6" t="s">
        <v>149</v>
      </c>
      <c r="J60" s="6" t="s">
        <v>95</v>
      </c>
      <c r="K60" s="10">
        <v>238701.54</v>
      </c>
      <c r="L60" s="10">
        <f t="shared" si="3"/>
        <v>167091.07800000001</v>
      </c>
      <c r="M60" s="33">
        <v>2026</v>
      </c>
      <c r="N60" s="33">
        <v>2027</v>
      </c>
      <c r="O60" s="6" t="s">
        <v>198</v>
      </c>
      <c r="P60" s="13"/>
    </row>
    <row r="61" spans="1:16" ht="150" customHeight="1" x14ac:dyDescent="0.25">
      <c r="A61" s="5" t="s">
        <v>83</v>
      </c>
      <c r="B61" s="32" t="s">
        <v>17</v>
      </c>
      <c r="C61" s="5" t="s">
        <v>184</v>
      </c>
      <c r="D61" s="7" t="s">
        <v>185</v>
      </c>
      <c r="E61" s="8" t="s">
        <v>186</v>
      </c>
      <c r="F61" s="49"/>
      <c r="G61" s="6" t="s">
        <v>197</v>
      </c>
      <c r="H61" s="6" t="s">
        <v>191</v>
      </c>
      <c r="I61" s="6" t="s">
        <v>149</v>
      </c>
      <c r="J61" s="6" t="s">
        <v>95</v>
      </c>
      <c r="K61" s="10">
        <v>524493.86</v>
      </c>
      <c r="L61" s="10">
        <f t="shared" si="3"/>
        <v>367145.70199999999</v>
      </c>
      <c r="M61" s="33">
        <v>2026</v>
      </c>
      <c r="N61" s="33">
        <v>2027</v>
      </c>
      <c r="O61" s="6" t="s">
        <v>198</v>
      </c>
      <c r="P61" s="13"/>
    </row>
    <row r="62" spans="1:16" ht="150" customHeight="1" x14ac:dyDescent="0.25">
      <c r="A62" s="5" t="s">
        <v>83</v>
      </c>
      <c r="B62" s="32" t="s">
        <v>17</v>
      </c>
      <c r="C62" s="5" t="s">
        <v>184</v>
      </c>
      <c r="D62" s="7" t="s">
        <v>185</v>
      </c>
      <c r="E62" s="8" t="s">
        <v>186</v>
      </c>
      <c r="F62" s="49"/>
      <c r="G62" s="6" t="s">
        <v>196</v>
      </c>
      <c r="H62" s="6" t="s">
        <v>191</v>
      </c>
      <c r="I62" s="6" t="s">
        <v>149</v>
      </c>
      <c r="J62" s="6" t="s">
        <v>95</v>
      </c>
      <c r="K62" s="10">
        <v>7595.05</v>
      </c>
      <c r="L62" s="10">
        <f t="shared" si="3"/>
        <v>5316.5349999999999</v>
      </c>
      <c r="M62" s="33">
        <v>2026</v>
      </c>
      <c r="N62" s="33">
        <v>2027</v>
      </c>
      <c r="O62" s="6" t="s">
        <v>198</v>
      </c>
      <c r="P62" s="13"/>
    </row>
    <row r="63" spans="1:16" ht="150" customHeight="1" x14ac:dyDescent="0.25">
      <c r="A63" s="5" t="s">
        <v>83</v>
      </c>
      <c r="B63" s="32" t="s">
        <v>17</v>
      </c>
      <c r="C63" s="5" t="s">
        <v>184</v>
      </c>
      <c r="D63" s="7" t="s">
        <v>185</v>
      </c>
      <c r="E63" s="8" t="s">
        <v>186</v>
      </c>
      <c r="F63" s="49"/>
      <c r="G63" s="6" t="s">
        <v>197</v>
      </c>
      <c r="H63" s="6" t="s">
        <v>191</v>
      </c>
      <c r="I63" s="6" t="s">
        <v>149</v>
      </c>
      <c r="J63" s="6" t="s">
        <v>95</v>
      </c>
      <c r="K63" s="10">
        <v>16688.439999999999</v>
      </c>
      <c r="L63" s="10">
        <f t="shared" si="3"/>
        <v>11681.907999999998</v>
      </c>
      <c r="M63" s="33">
        <v>2026</v>
      </c>
      <c r="N63" s="33">
        <v>2027</v>
      </c>
      <c r="O63" s="6" t="s">
        <v>198</v>
      </c>
      <c r="P63" s="13"/>
    </row>
    <row r="64" spans="1:16" ht="150" customHeight="1" x14ac:dyDescent="0.25">
      <c r="A64" s="5" t="s">
        <v>83</v>
      </c>
      <c r="B64" s="32" t="s">
        <v>17</v>
      </c>
      <c r="C64" s="5" t="s">
        <v>199</v>
      </c>
      <c r="D64" s="7" t="s">
        <v>200</v>
      </c>
      <c r="E64" s="8" t="s">
        <v>11</v>
      </c>
      <c r="F64" s="49"/>
      <c r="G64" s="6" t="s">
        <v>201</v>
      </c>
      <c r="H64" s="6" t="s">
        <v>298</v>
      </c>
      <c r="I64" s="6" t="s">
        <v>202</v>
      </c>
      <c r="J64" s="6" t="s">
        <v>90</v>
      </c>
      <c r="K64" s="10">
        <v>7990547.3700000057</v>
      </c>
      <c r="L64" s="10">
        <v>5593383.1590000046</v>
      </c>
      <c r="M64" s="33">
        <v>2026</v>
      </c>
      <c r="N64" s="33">
        <v>2027</v>
      </c>
      <c r="O64" s="6" t="s">
        <v>188</v>
      </c>
      <c r="P64" s="13"/>
    </row>
    <row r="65" spans="1:16" ht="150" customHeight="1" x14ac:dyDescent="0.25">
      <c r="A65" s="5" t="s">
        <v>83</v>
      </c>
      <c r="B65" s="32" t="s">
        <v>17</v>
      </c>
      <c r="C65" s="5" t="s">
        <v>199</v>
      </c>
      <c r="D65" s="7" t="s">
        <v>200</v>
      </c>
      <c r="E65" s="8" t="s">
        <v>11</v>
      </c>
      <c r="F65" s="49"/>
      <c r="G65" s="6" t="s">
        <v>201</v>
      </c>
      <c r="H65" s="6" t="s">
        <v>298</v>
      </c>
      <c r="I65" s="6" t="s">
        <v>203</v>
      </c>
      <c r="J65" s="6" t="s">
        <v>95</v>
      </c>
      <c r="K65" s="10">
        <v>2087586.5500000003</v>
      </c>
      <c r="L65" s="10">
        <v>1461310.5850000002</v>
      </c>
      <c r="M65" s="33">
        <v>2025</v>
      </c>
      <c r="N65" s="33">
        <v>2027</v>
      </c>
      <c r="O65" s="6" t="s">
        <v>188</v>
      </c>
      <c r="P65" s="13"/>
    </row>
    <row r="66" spans="1:16" ht="150" customHeight="1" x14ac:dyDescent="0.25">
      <c r="A66" s="5" t="s">
        <v>83</v>
      </c>
      <c r="B66" s="32" t="s">
        <v>17</v>
      </c>
      <c r="C66" s="5" t="s">
        <v>204</v>
      </c>
      <c r="D66" s="7" t="s">
        <v>200</v>
      </c>
      <c r="E66" s="8" t="s">
        <v>11</v>
      </c>
      <c r="F66" s="49" t="s">
        <v>310</v>
      </c>
      <c r="G66" s="6" t="s">
        <v>316</v>
      </c>
      <c r="H66" s="6" t="s">
        <v>298</v>
      </c>
      <c r="I66" s="6" t="s">
        <v>205</v>
      </c>
      <c r="J66" s="6" t="s">
        <v>90</v>
      </c>
      <c r="K66" s="10">
        <v>2700000</v>
      </c>
      <c r="L66" s="10">
        <v>1890000</v>
      </c>
      <c r="M66" s="33">
        <v>2025</v>
      </c>
      <c r="N66" s="33">
        <v>2027</v>
      </c>
      <c r="O66" s="12" t="s">
        <v>206</v>
      </c>
      <c r="P66" s="13"/>
    </row>
    <row r="67" spans="1:16" ht="150" customHeight="1" x14ac:dyDescent="0.25">
      <c r="A67" s="5" t="s">
        <v>83</v>
      </c>
      <c r="B67" s="32" t="s">
        <v>17</v>
      </c>
      <c r="C67" s="5" t="s">
        <v>204</v>
      </c>
      <c r="D67" s="7" t="s">
        <v>200</v>
      </c>
      <c r="E67" s="8" t="s">
        <v>11</v>
      </c>
      <c r="F67" s="49" t="s">
        <v>311</v>
      </c>
      <c r="G67" s="6" t="s">
        <v>315</v>
      </c>
      <c r="H67" s="6" t="s">
        <v>298</v>
      </c>
      <c r="I67" s="6" t="s">
        <v>207</v>
      </c>
      <c r="J67" s="6" t="s">
        <v>95</v>
      </c>
      <c r="K67" s="10">
        <v>2100000</v>
      </c>
      <c r="L67" s="10">
        <v>1470000</v>
      </c>
      <c r="M67" s="33">
        <v>2025</v>
      </c>
      <c r="N67" s="33">
        <v>2027</v>
      </c>
      <c r="O67" s="12" t="s">
        <v>206</v>
      </c>
      <c r="P67" s="13"/>
    </row>
    <row r="68" spans="1:16" ht="150" customHeight="1" x14ac:dyDescent="0.25">
      <c r="A68" s="5" t="s">
        <v>83</v>
      </c>
      <c r="B68" s="32" t="s">
        <v>17</v>
      </c>
      <c r="C68" s="5" t="s">
        <v>208</v>
      </c>
      <c r="D68" s="7" t="s">
        <v>200</v>
      </c>
      <c r="E68" s="8" t="s">
        <v>11</v>
      </c>
      <c r="F68" s="49"/>
      <c r="G68" s="6" t="s">
        <v>209</v>
      </c>
      <c r="H68" s="6" t="s">
        <v>300</v>
      </c>
      <c r="I68" s="6" t="s">
        <v>210</v>
      </c>
      <c r="J68" s="6" t="s">
        <v>90</v>
      </c>
      <c r="K68" s="10">
        <v>1540000</v>
      </c>
      <c r="L68" s="10">
        <v>1078000</v>
      </c>
      <c r="M68" s="33">
        <v>2025</v>
      </c>
      <c r="N68" s="33">
        <v>2027</v>
      </c>
      <c r="O68" s="6" t="s">
        <v>188</v>
      </c>
      <c r="P68" s="13"/>
    </row>
    <row r="69" spans="1:16" ht="150" customHeight="1" x14ac:dyDescent="0.25">
      <c r="A69" s="5" t="s">
        <v>83</v>
      </c>
      <c r="B69" s="32" t="s">
        <v>17</v>
      </c>
      <c r="C69" s="5" t="s">
        <v>208</v>
      </c>
      <c r="D69" s="7" t="s">
        <v>200</v>
      </c>
      <c r="E69" s="8" t="s">
        <v>11</v>
      </c>
      <c r="F69" s="49"/>
      <c r="G69" s="6" t="s">
        <v>209</v>
      </c>
      <c r="H69" s="6" t="s">
        <v>300</v>
      </c>
      <c r="I69" s="6" t="s">
        <v>94</v>
      </c>
      <c r="J69" s="6" t="s">
        <v>95</v>
      </c>
      <c r="K69" s="10">
        <v>1260000</v>
      </c>
      <c r="L69" s="10">
        <v>882000</v>
      </c>
      <c r="M69" s="33">
        <v>2025</v>
      </c>
      <c r="N69" s="33">
        <v>2027</v>
      </c>
      <c r="O69" s="6" t="s">
        <v>188</v>
      </c>
      <c r="P69" s="13"/>
    </row>
    <row r="70" spans="1:16" ht="150" customHeight="1" x14ac:dyDescent="0.25">
      <c r="A70" s="5" t="s">
        <v>83</v>
      </c>
      <c r="B70" s="32" t="s">
        <v>17</v>
      </c>
      <c r="C70" s="5" t="s">
        <v>211</v>
      </c>
      <c r="D70" s="7" t="s">
        <v>200</v>
      </c>
      <c r="E70" s="8" t="s">
        <v>86</v>
      </c>
      <c r="F70" s="49"/>
      <c r="G70" s="6" t="s">
        <v>212</v>
      </c>
      <c r="H70" s="6" t="s">
        <v>301</v>
      </c>
      <c r="I70" s="6" t="s">
        <v>210</v>
      </c>
      <c r="J70" s="6" t="s">
        <v>90</v>
      </c>
      <c r="K70" s="10">
        <v>825000</v>
      </c>
      <c r="L70" s="10">
        <v>577500</v>
      </c>
      <c r="M70" s="33">
        <v>2025</v>
      </c>
      <c r="N70" s="33">
        <v>2027</v>
      </c>
      <c r="O70" s="6" t="s">
        <v>188</v>
      </c>
      <c r="P70" s="13"/>
    </row>
    <row r="71" spans="1:16" ht="150" customHeight="1" x14ac:dyDescent="0.25">
      <c r="A71" s="5" t="s">
        <v>83</v>
      </c>
      <c r="B71" s="32" t="s">
        <v>17</v>
      </c>
      <c r="C71" s="5" t="s">
        <v>211</v>
      </c>
      <c r="D71" s="7" t="s">
        <v>200</v>
      </c>
      <c r="E71" s="8" t="s">
        <v>86</v>
      </c>
      <c r="F71" s="49"/>
      <c r="G71" s="6" t="s">
        <v>212</v>
      </c>
      <c r="H71" s="6" t="s">
        <v>301</v>
      </c>
      <c r="I71" s="6" t="s">
        <v>94</v>
      </c>
      <c r="J71" s="6" t="s">
        <v>95</v>
      </c>
      <c r="K71" s="10">
        <v>675000</v>
      </c>
      <c r="L71" s="10">
        <v>472500</v>
      </c>
      <c r="M71" s="33">
        <v>2025</v>
      </c>
      <c r="N71" s="33">
        <v>2027</v>
      </c>
      <c r="O71" s="6" t="s">
        <v>188</v>
      </c>
      <c r="P71" s="13"/>
    </row>
    <row r="72" spans="1:16" ht="150" customHeight="1" x14ac:dyDescent="0.25">
      <c r="A72" s="5" t="s">
        <v>83</v>
      </c>
      <c r="B72" s="32" t="s">
        <v>17</v>
      </c>
      <c r="C72" s="5" t="s">
        <v>213</v>
      </c>
      <c r="D72" s="7" t="s">
        <v>200</v>
      </c>
      <c r="E72" s="8" t="s">
        <v>11</v>
      </c>
      <c r="F72" s="49" t="s">
        <v>312</v>
      </c>
      <c r="G72" s="6" t="s">
        <v>214</v>
      </c>
      <c r="H72" s="6" t="s">
        <v>298</v>
      </c>
      <c r="I72" s="6" t="s">
        <v>210</v>
      </c>
      <c r="J72" s="6" t="s">
        <v>90</v>
      </c>
      <c r="K72" s="10">
        <v>5768188</v>
      </c>
      <c r="L72" s="10">
        <v>4037731.6116807051</v>
      </c>
      <c r="M72" s="33">
        <v>2025</v>
      </c>
      <c r="N72" s="33">
        <v>2027</v>
      </c>
      <c r="O72" s="12" t="s">
        <v>215</v>
      </c>
      <c r="P72" s="13"/>
    </row>
    <row r="73" spans="1:16" ht="150" customHeight="1" x14ac:dyDescent="0.25">
      <c r="A73" s="5" t="s">
        <v>83</v>
      </c>
      <c r="B73" s="32" t="s">
        <v>17</v>
      </c>
      <c r="C73" s="5" t="s">
        <v>213</v>
      </c>
      <c r="D73" s="7" t="s">
        <v>200</v>
      </c>
      <c r="E73" s="8" t="s">
        <v>11</v>
      </c>
      <c r="F73" s="49" t="s">
        <v>216</v>
      </c>
      <c r="G73" s="6" t="s">
        <v>214</v>
      </c>
      <c r="H73" s="6" t="s">
        <v>298</v>
      </c>
      <c r="I73" s="6" t="s">
        <v>94</v>
      </c>
      <c r="J73" s="6" t="s">
        <v>95</v>
      </c>
      <c r="K73" s="10">
        <v>4108250</v>
      </c>
      <c r="L73" s="10">
        <v>2875775.008319295</v>
      </c>
      <c r="M73" s="33">
        <v>2025</v>
      </c>
      <c r="N73" s="33">
        <v>2027</v>
      </c>
      <c r="O73" s="12" t="s">
        <v>215</v>
      </c>
      <c r="P73" s="13"/>
    </row>
    <row r="74" spans="1:16" ht="150" customHeight="1" x14ac:dyDescent="0.25">
      <c r="A74" s="5" t="s">
        <v>83</v>
      </c>
      <c r="B74" s="32" t="s">
        <v>17</v>
      </c>
      <c r="C74" s="5" t="s">
        <v>217</v>
      </c>
      <c r="D74" s="7" t="s">
        <v>200</v>
      </c>
      <c r="E74" s="8" t="s">
        <v>11</v>
      </c>
      <c r="F74" s="49" t="s">
        <v>218</v>
      </c>
      <c r="G74" s="6" t="s">
        <v>219</v>
      </c>
      <c r="H74" s="6" t="s">
        <v>302</v>
      </c>
      <c r="I74" s="6" t="s">
        <v>210</v>
      </c>
      <c r="J74" s="6" t="s">
        <v>90</v>
      </c>
      <c r="K74" s="10">
        <v>14398994.07</v>
      </c>
      <c r="L74" s="10">
        <v>10079295.84</v>
      </c>
      <c r="M74" s="33">
        <v>2025</v>
      </c>
      <c r="N74" s="33">
        <v>2027</v>
      </c>
      <c r="O74" s="12" t="s">
        <v>220</v>
      </c>
      <c r="P74" s="13"/>
    </row>
    <row r="75" spans="1:16" ht="150" customHeight="1" x14ac:dyDescent="0.25">
      <c r="A75" s="5" t="s">
        <v>83</v>
      </c>
      <c r="B75" s="32" t="s">
        <v>17</v>
      </c>
      <c r="C75" s="5" t="s">
        <v>217</v>
      </c>
      <c r="D75" s="7" t="s">
        <v>200</v>
      </c>
      <c r="E75" s="8" t="s">
        <v>11</v>
      </c>
      <c r="F75" s="49" t="s">
        <v>313</v>
      </c>
      <c r="G75" s="6" t="s">
        <v>219</v>
      </c>
      <c r="H75" s="6" t="s">
        <v>302</v>
      </c>
      <c r="I75" s="6" t="s">
        <v>94</v>
      </c>
      <c r="J75" s="6" t="s">
        <v>95</v>
      </c>
      <c r="K75" s="10">
        <v>7753304.5</v>
      </c>
      <c r="L75" s="10">
        <v>5427313.1500000004</v>
      </c>
      <c r="M75" s="33">
        <v>2025</v>
      </c>
      <c r="N75" s="33">
        <v>2027</v>
      </c>
      <c r="O75" s="12" t="s">
        <v>220</v>
      </c>
      <c r="P75" s="13"/>
    </row>
    <row r="76" spans="1:16" ht="150" customHeight="1" x14ac:dyDescent="0.25">
      <c r="A76" s="5" t="s">
        <v>83</v>
      </c>
      <c r="B76" s="32" t="s">
        <v>17</v>
      </c>
      <c r="C76" s="5" t="s">
        <v>221</v>
      </c>
      <c r="D76" s="7" t="s">
        <v>222</v>
      </c>
      <c r="E76" s="8" t="s">
        <v>11</v>
      </c>
      <c r="F76" s="49" t="s">
        <v>314</v>
      </c>
      <c r="G76" s="6" t="s">
        <v>223</v>
      </c>
      <c r="H76" s="6" t="s">
        <v>301</v>
      </c>
      <c r="I76" s="6" t="s">
        <v>149</v>
      </c>
      <c r="J76" s="6" t="s">
        <v>95</v>
      </c>
      <c r="K76" s="10">
        <v>7600000</v>
      </c>
      <c r="L76" s="10">
        <v>5320000</v>
      </c>
      <c r="M76" s="33">
        <v>2025</v>
      </c>
      <c r="N76" s="33">
        <v>2027</v>
      </c>
      <c r="O76" s="12" t="s">
        <v>224</v>
      </c>
      <c r="P76" s="13"/>
    </row>
    <row r="77" spans="1:16" ht="150" customHeight="1" x14ac:dyDescent="0.25">
      <c r="A77" s="5" t="s">
        <v>83</v>
      </c>
      <c r="B77" s="32" t="s">
        <v>17</v>
      </c>
      <c r="C77" s="5" t="s">
        <v>225</v>
      </c>
      <c r="D77" s="7" t="s">
        <v>226</v>
      </c>
      <c r="E77" s="8" t="s">
        <v>11</v>
      </c>
      <c r="F77" s="49"/>
      <c r="G77" s="6" t="s">
        <v>227</v>
      </c>
      <c r="H77" s="6" t="s">
        <v>299</v>
      </c>
      <c r="I77" s="6" t="s">
        <v>156</v>
      </c>
      <c r="J77" s="6" t="s">
        <v>90</v>
      </c>
      <c r="K77" s="10">
        <v>3377371</v>
      </c>
      <c r="L77" s="10">
        <v>2364159.7000000002</v>
      </c>
      <c r="M77" s="11">
        <v>45553</v>
      </c>
      <c r="N77" s="33">
        <v>2027</v>
      </c>
      <c r="O77" s="6" t="s">
        <v>188</v>
      </c>
      <c r="P77" s="13"/>
    </row>
    <row r="78" spans="1:16" ht="150" customHeight="1" x14ac:dyDescent="0.25">
      <c r="A78" s="5" t="s">
        <v>83</v>
      </c>
      <c r="B78" s="32" t="s">
        <v>17</v>
      </c>
      <c r="C78" s="5" t="s">
        <v>125</v>
      </c>
      <c r="D78" s="7" t="s">
        <v>228</v>
      </c>
      <c r="E78" s="8" t="s">
        <v>86</v>
      </c>
      <c r="F78" s="49"/>
      <c r="G78" s="6" t="s">
        <v>229</v>
      </c>
      <c r="H78" s="6" t="s">
        <v>88</v>
      </c>
      <c r="I78" s="6" t="s">
        <v>112</v>
      </c>
      <c r="J78" s="6" t="s">
        <v>95</v>
      </c>
      <c r="K78" s="10">
        <f>55000 * 3</f>
        <v>165000</v>
      </c>
      <c r="L78" s="10">
        <f xml:space="preserve"> 38500 * 3</f>
        <v>115500</v>
      </c>
      <c r="M78" s="33">
        <v>2025</v>
      </c>
      <c r="N78" s="33">
        <v>2026</v>
      </c>
      <c r="O78" s="6" t="s">
        <v>230</v>
      </c>
      <c r="P78" s="13"/>
    </row>
    <row r="79" spans="1:16" ht="150" customHeight="1" x14ac:dyDescent="0.25">
      <c r="A79" s="34" t="s">
        <v>83</v>
      </c>
      <c r="B79" s="32" t="s">
        <v>17</v>
      </c>
      <c r="C79" s="5" t="s">
        <v>125</v>
      </c>
      <c r="D79" s="7" t="s">
        <v>228</v>
      </c>
      <c r="E79" s="8" t="s">
        <v>86</v>
      </c>
      <c r="F79" s="49"/>
      <c r="G79" s="6" t="s">
        <v>231</v>
      </c>
      <c r="H79" s="6" t="s">
        <v>88</v>
      </c>
      <c r="I79" s="6" t="s">
        <v>112</v>
      </c>
      <c r="J79" s="6" t="s">
        <v>95</v>
      </c>
      <c r="K79" s="10">
        <f>+ 3597000 - K78</f>
        <v>3432000</v>
      </c>
      <c r="L79" s="10">
        <f>2517900 - L78</f>
        <v>2402400</v>
      </c>
      <c r="M79" s="11" t="s">
        <v>123</v>
      </c>
      <c r="N79" s="11">
        <v>46022</v>
      </c>
      <c r="O79" s="6" t="s">
        <v>230</v>
      </c>
      <c r="P79" s="13"/>
    </row>
    <row r="80" spans="1:16" ht="150" customHeight="1" x14ac:dyDescent="0.25">
      <c r="A80" s="34" t="s">
        <v>83</v>
      </c>
      <c r="B80" s="32" t="s">
        <v>17</v>
      </c>
      <c r="C80" s="5" t="s">
        <v>232</v>
      </c>
      <c r="D80" s="7" t="s">
        <v>233</v>
      </c>
      <c r="E80" s="8" t="s">
        <v>86</v>
      </c>
      <c r="F80" s="49" t="s">
        <v>234</v>
      </c>
      <c r="G80" s="6" t="s">
        <v>235</v>
      </c>
      <c r="H80" s="6" t="s">
        <v>88</v>
      </c>
      <c r="I80" s="6" t="s">
        <v>207</v>
      </c>
      <c r="J80" s="6" t="s">
        <v>95</v>
      </c>
      <c r="K80" s="10">
        <v>1500000</v>
      </c>
      <c r="L80" s="10">
        <v>1050000</v>
      </c>
      <c r="M80" s="11">
        <v>46022</v>
      </c>
      <c r="N80" s="11">
        <v>46387</v>
      </c>
      <c r="O80" s="12" t="s">
        <v>236</v>
      </c>
      <c r="P80" s="13"/>
    </row>
    <row r="81" spans="1:16" ht="150" customHeight="1" x14ac:dyDescent="0.25">
      <c r="A81" s="34" t="s">
        <v>83</v>
      </c>
      <c r="B81" s="32" t="s">
        <v>17</v>
      </c>
      <c r="C81" s="5" t="s">
        <v>232</v>
      </c>
      <c r="D81" s="7" t="s">
        <v>233</v>
      </c>
      <c r="E81" s="8" t="s">
        <v>86</v>
      </c>
      <c r="F81" s="49" t="s">
        <v>234</v>
      </c>
      <c r="G81" s="6" t="s">
        <v>235</v>
      </c>
      <c r="H81" s="6" t="s">
        <v>88</v>
      </c>
      <c r="I81" s="6" t="s">
        <v>207</v>
      </c>
      <c r="J81" s="6" t="s">
        <v>95</v>
      </c>
      <c r="K81" s="10">
        <v>1500000</v>
      </c>
      <c r="L81" s="10">
        <v>1050000</v>
      </c>
      <c r="M81" s="11">
        <v>45744</v>
      </c>
      <c r="N81" s="11">
        <v>46050</v>
      </c>
      <c r="O81" s="12" t="s">
        <v>237</v>
      </c>
      <c r="P81" s="6" t="s">
        <v>238</v>
      </c>
    </row>
    <row r="82" spans="1:16" ht="150" customHeight="1" thickBot="1" x14ac:dyDescent="0.3">
      <c r="A82" s="35" t="s">
        <v>83</v>
      </c>
      <c r="B82" s="18"/>
      <c r="C82" s="17"/>
      <c r="D82" s="19"/>
      <c r="E82" s="20"/>
      <c r="F82" s="50"/>
      <c r="G82" s="21"/>
      <c r="H82" s="21"/>
      <c r="I82" s="21"/>
      <c r="J82" s="21"/>
      <c r="K82" s="36"/>
      <c r="L82" s="36"/>
      <c r="M82" s="37"/>
      <c r="N82" s="37"/>
      <c r="O82" s="38" t="s">
        <v>239</v>
      </c>
      <c r="P82" s="24" t="s">
        <v>238</v>
      </c>
    </row>
    <row r="83" spans="1:16" ht="150" customHeight="1" thickTop="1" x14ac:dyDescent="0.25">
      <c r="A83" s="39" t="s">
        <v>240</v>
      </c>
      <c r="B83" s="26" t="s">
        <v>17</v>
      </c>
      <c r="C83" s="27" t="s">
        <v>241</v>
      </c>
      <c r="D83" s="28" t="s">
        <v>242</v>
      </c>
      <c r="E83" s="29" t="s">
        <v>11</v>
      </c>
      <c r="F83" s="51" t="s">
        <v>243</v>
      </c>
      <c r="G83" s="30" t="s">
        <v>244</v>
      </c>
      <c r="H83" s="30" t="s">
        <v>245</v>
      </c>
      <c r="I83" s="30" t="s">
        <v>246</v>
      </c>
      <c r="J83" s="30" t="s">
        <v>247</v>
      </c>
      <c r="K83" s="10">
        <v>12500000</v>
      </c>
      <c r="L83" s="10">
        <v>12500000</v>
      </c>
      <c r="M83" s="40">
        <v>45792</v>
      </c>
      <c r="N83" s="40">
        <v>45915</v>
      </c>
      <c r="O83" s="12" t="s">
        <v>248</v>
      </c>
      <c r="P83" s="13"/>
    </row>
    <row r="84" spans="1:16" ht="150" customHeight="1" x14ac:dyDescent="0.25">
      <c r="A84" s="34" t="s">
        <v>240</v>
      </c>
      <c r="B84" s="32" t="s">
        <v>249</v>
      </c>
      <c r="C84" s="5" t="s">
        <v>250</v>
      </c>
      <c r="D84" s="7" t="s">
        <v>251</v>
      </c>
      <c r="E84" s="8" t="s">
        <v>186</v>
      </c>
      <c r="F84" s="49" t="s">
        <v>252</v>
      </c>
      <c r="G84" s="6" t="s">
        <v>253</v>
      </c>
      <c r="H84" s="6" t="s">
        <v>254</v>
      </c>
      <c r="I84" s="6" t="s">
        <v>255</v>
      </c>
      <c r="J84" s="6" t="s">
        <v>247</v>
      </c>
      <c r="K84" s="10">
        <v>4807692.3099999996</v>
      </c>
      <c r="L84" s="10">
        <v>3365384.62</v>
      </c>
      <c r="M84" s="11">
        <v>45778</v>
      </c>
      <c r="N84" s="11">
        <v>47102</v>
      </c>
      <c r="O84" s="12" t="s">
        <v>256</v>
      </c>
      <c r="P84" s="13"/>
    </row>
    <row r="85" spans="1:16" ht="150" customHeight="1" thickBot="1" x14ac:dyDescent="0.3">
      <c r="A85" s="35" t="s">
        <v>240</v>
      </c>
      <c r="B85" s="18" t="s">
        <v>257</v>
      </c>
      <c r="C85" s="17" t="s">
        <v>258</v>
      </c>
      <c r="D85" s="19" t="s">
        <v>259</v>
      </c>
      <c r="E85" s="20" t="s">
        <v>186</v>
      </c>
      <c r="F85" s="50" t="s">
        <v>260</v>
      </c>
      <c r="G85" s="21" t="s">
        <v>261</v>
      </c>
      <c r="H85" s="21" t="s">
        <v>254</v>
      </c>
      <c r="I85" s="21" t="s">
        <v>255</v>
      </c>
      <c r="J85" s="21" t="s">
        <v>247</v>
      </c>
      <c r="K85" s="36">
        <v>5000000</v>
      </c>
      <c r="L85" s="36">
        <v>3500000</v>
      </c>
      <c r="M85" s="24">
        <v>45545</v>
      </c>
      <c r="N85" s="24">
        <v>47118</v>
      </c>
      <c r="O85" s="38" t="s">
        <v>262</v>
      </c>
      <c r="P85" s="41"/>
    </row>
    <row r="86" spans="1:16" ht="150" customHeight="1" thickTop="1" x14ac:dyDescent="0.25">
      <c r="A86" s="39" t="s">
        <v>263</v>
      </c>
      <c r="B86" s="26" t="s">
        <v>17</v>
      </c>
      <c r="C86" s="27" t="s">
        <v>264</v>
      </c>
      <c r="D86" s="28" t="s">
        <v>265</v>
      </c>
      <c r="E86" s="29" t="s">
        <v>11</v>
      </c>
      <c r="F86" s="51" t="s">
        <v>266</v>
      </c>
      <c r="G86" s="30" t="s">
        <v>267</v>
      </c>
      <c r="H86" s="30" t="s">
        <v>268</v>
      </c>
      <c r="I86" s="30" t="s">
        <v>269</v>
      </c>
      <c r="J86" s="30" t="s">
        <v>270</v>
      </c>
      <c r="K86" s="10">
        <v>21408839</v>
      </c>
      <c r="L86" s="10">
        <v>4408839</v>
      </c>
      <c r="M86" s="40">
        <v>45419</v>
      </c>
      <c r="N86" s="40">
        <v>45449</v>
      </c>
      <c r="O86" s="12" t="s">
        <v>266</v>
      </c>
      <c r="P86" s="13" t="s">
        <v>268</v>
      </c>
    </row>
    <row r="87" spans="1:16" ht="150" customHeight="1" x14ac:dyDescent="0.25">
      <c r="A87" s="34" t="s">
        <v>263</v>
      </c>
      <c r="B87" s="32" t="s">
        <v>17</v>
      </c>
      <c r="C87" s="5" t="s">
        <v>271</v>
      </c>
      <c r="D87" s="7" t="s">
        <v>265</v>
      </c>
      <c r="E87" s="8" t="s">
        <v>11</v>
      </c>
      <c r="F87" s="49" t="s">
        <v>272</v>
      </c>
      <c r="G87" s="6" t="s">
        <v>271</v>
      </c>
      <c r="H87" s="6" t="s">
        <v>302</v>
      </c>
      <c r="I87" s="6" t="s">
        <v>274</v>
      </c>
      <c r="J87" s="6" t="s">
        <v>270</v>
      </c>
      <c r="K87" s="10">
        <v>9699447</v>
      </c>
      <c r="L87" s="10">
        <v>9699447</v>
      </c>
      <c r="M87" s="11">
        <v>45455</v>
      </c>
      <c r="N87" s="11">
        <v>45499</v>
      </c>
      <c r="O87" s="12" t="s">
        <v>275</v>
      </c>
      <c r="P87" s="13" t="s">
        <v>273</v>
      </c>
    </row>
    <row r="88" spans="1:16" ht="150" customHeight="1" x14ac:dyDescent="0.25">
      <c r="A88" s="34" t="s">
        <v>263</v>
      </c>
      <c r="B88" s="32" t="s">
        <v>17</v>
      </c>
      <c r="C88" s="5" t="s">
        <v>276</v>
      </c>
      <c r="D88" s="7" t="s">
        <v>265</v>
      </c>
      <c r="E88" s="8" t="s">
        <v>11</v>
      </c>
      <c r="F88" s="49" t="s">
        <v>266</v>
      </c>
      <c r="G88" s="6" t="s">
        <v>277</v>
      </c>
      <c r="H88" s="6" t="s">
        <v>268</v>
      </c>
      <c r="I88" s="6" t="s">
        <v>269</v>
      </c>
      <c r="J88" s="6" t="s">
        <v>270</v>
      </c>
      <c r="K88" s="10">
        <v>21408839</v>
      </c>
      <c r="L88" s="10">
        <v>7054143</v>
      </c>
      <c r="M88" s="11">
        <v>45419</v>
      </c>
      <c r="N88" s="11">
        <v>45449</v>
      </c>
      <c r="O88" s="12" t="s">
        <v>266</v>
      </c>
      <c r="P88" s="13" t="s">
        <v>268</v>
      </c>
    </row>
    <row r="89" spans="1:16" ht="150" customHeight="1" x14ac:dyDescent="0.25">
      <c r="A89" s="34" t="s">
        <v>263</v>
      </c>
      <c r="B89" s="32" t="s">
        <v>17</v>
      </c>
      <c r="C89" s="5" t="s">
        <v>278</v>
      </c>
      <c r="D89" s="7" t="s">
        <v>265</v>
      </c>
      <c r="E89" s="8" t="s">
        <v>11</v>
      </c>
      <c r="F89" s="49" t="s">
        <v>266</v>
      </c>
      <c r="G89" s="6" t="s">
        <v>279</v>
      </c>
      <c r="H89" s="6" t="s">
        <v>268</v>
      </c>
      <c r="I89" s="6" t="s">
        <v>269</v>
      </c>
      <c r="J89" s="6" t="s">
        <v>270</v>
      </c>
      <c r="K89" s="10">
        <v>21408839</v>
      </c>
      <c r="L89" s="10">
        <v>17407648</v>
      </c>
      <c r="M89" s="11">
        <v>45419</v>
      </c>
      <c r="N89" s="11">
        <v>45449</v>
      </c>
      <c r="O89" s="12" t="s">
        <v>266</v>
      </c>
      <c r="P89" s="13" t="s">
        <v>268</v>
      </c>
    </row>
    <row r="90" spans="1:16" ht="150" customHeight="1" x14ac:dyDescent="0.25">
      <c r="A90" s="34" t="s">
        <v>263</v>
      </c>
      <c r="B90" s="32" t="s">
        <v>17</v>
      </c>
      <c r="C90" s="5" t="s">
        <v>280</v>
      </c>
      <c r="D90" s="7" t="s">
        <v>265</v>
      </c>
      <c r="E90" s="8" t="s">
        <v>11</v>
      </c>
      <c r="F90" s="49" t="s">
        <v>266</v>
      </c>
      <c r="G90" s="6" t="s">
        <v>281</v>
      </c>
      <c r="H90" s="6" t="s">
        <v>268</v>
      </c>
      <c r="I90" s="6" t="s">
        <v>269</v>
      </c>
      <c r="J90" s="6" t="s">
        <v>270</v>
      </c>
      <c r="K90" s="10">
        <v>21408839</v>
      </c>
      <c r="L90" s="10">
        <v>10581215</v>
      </c>
      <c r="M90" s="11">
        <v>45419</v>
      </c>
      <c r="N90" s="11">
        <v>45449</v>
      </c>
      <c r="O90" s="12" t="s">
        <v>266</v>
      </c>
      <c r="P90" s="13" t="s">
        <v>268</v>
      </c>
    </row>
    <row r="91" spans="1:16" ht="150" customHeight="1" x14ac:dyDescent="0.25">
      <c r="A91" s="34" t="s">
        <v>263</v>
      </c>
      <c r="B91" s="32" t="s">
        <v>17</v>
      </c>
      <c r="C91" s="5" t="s">
        <v>264</v>
      </c>
      <c r="D91" s="7" t="s">
        <v>265</v>
      </c>
      <c r="E91" s="8" t="s">
        <v>11</v>
      </c>
      <c r="F91" s="49" t="s">
        <v>282</v>
      </c>
      <c r="G91" s="6" t="s">
        <v>267</v>
      </c>
      <c r="H91" s="6" t="s">
        <v>268</v>
      </c>
      <c r="I91" s="6" t="s">
        <v>269</v>
      </c>
      <c r="J91" s="6" t="s">
        <v>270</v>
      </c>
      <c r="K91" s="10">
        <v>12500000</v>
      </c>
      <c r="L91" s="10">
        <v>2500000</v>
      </c>
      <c r="M91" s="11">
        <v>45762</v>
      </c>
      <c r="N91" s="11">
        <v>45806</v>
      </c>
      <c r="O91" s="12" t="s">
        <v>283</v>
      </c>
      <c r="P91" s="13" t="s">
        <v>268</v>
      </c>
    </row>
    <row r="92" spans="1:16" ht="150" customHeight="1" x14ac:dyDescent="0.25">
      <c r="A92" s="34" t="s">
        <v>263</v>
      </c>
      <c r="B92" s="32" t="s">
        <v>17</v>
      </c>
      <c r="C92" s="5" t="s">
        <v>284</v>
      </c>
      <c r="D92" s="7" t="s">
        <v>265</v>
      </c>
      <c r="E92" s="8" t="s">
        <v>11</v>
      </c>
      <c r="F92" s="49"/>
      <c r="G92" s="6"/>
      <c r="H92" s="6" t="s">
        <v>268</v>
      </c>
      <c r="I92" s="6" t="s">
        <v>269</v>
      </c>
      <c r="J92" s="6" t="s">
        <v>270</v>
      </c>
      <c r="K92" s="10">
        <v>2500000</v>
      </c>
      <c r="L92" s="10">
        <v>2500000</v>
      </c>
      <c r="M92" s="11" t="s">
        <v>285</v>
      </c>
      <c r="N92" s="11" t="s">
        <v>285</v>
      </c>
      <c r="O92" s="6" t="s">
        <v>285</v>
      </c>
      <c r="P92" s="13" t="s">
        <v>268</v>
      </c>
    </row>
    <row r="93" spans="1:16" ht="150" customHeight="1" x14ac:dyDescent="0.25">
      <c r="A93" s="34" t="s">
        <v>263</v>
      </c>
      <c r="B93" s="32" t="s">
        <v>17</v>
      </c>
      <c r="C93" s="5" t="s">
        <v>276</v>
      </c>
      <c r="D93" s="7" t="s">
        <v>265</v>
      </c>
      <c r="E93" s="8" t="s">
        <v>11</v>
      </c>
      <c r="F93" s="49" t="s">
        <v>282</v>
      </c>
      <c r="G93" s="6" t="s">
        <v>277</v>
      </c>
      <c r="H93" s="6" t="s">
        <v>268</v>
      </c>
      <c r="I93" s="6" t="s">
        <v>269</v>
      </c>
      <c r="J93" s="6" t="s">
        <v>270</v>
      </c>
      <c r="K93" s="10">
        <v>12500000</v>
      </c>
      <c r="L93" s="10">
        <v>500000</v>
      </c>
      <c r="M93" s="11">
        <v>45762</v>
      </c>
      <c r="N93" s="11">
        <v>45806</v>
      </c>
      <c r="O93" s="12" t="s">
        <v>283</v>
      </c>
      <c r="P93" s="13" t="s">
        <v>268</v>
      </c>
    </row>
    <row r="94" spans="1:16" ht="150" customHeight="1" x14ac:dyDescent="0.25">
      <c r="A94" s="34" t="s">
        <v>263</v>
      </c>
      <c r="B94" s="32" t="s">
        <v>17</v>
      </c>
      <c r="C94" s="5" t="s">
        <v>278</v>
      </c>
      <c r="D94" s="7" t="s">
        <v>265</v>
      </c>
      <c r="E94" s="8" t="s">
        <v>11</v>
      </c>
      <c r="F94" s="49" t="s">
        <v>282</v>
      </c>
      <c r="G94" s="6" t="s">
        <v>279</v>
      </c>
      <c r="H94" s="6" t="s">
        <v>268</v>
      </c>
      <c r="I94" s="6" t="s">
        <v>269</v>
      </c>
      <c r="J94" s="6" t="s">
        <v>270</v>
      </c>
      <c r="K94" s="10">
        <v>12500000</v>
      </c>
      <c r="L94" s="10">
        <v>8000000</v>
      </c>
      <c r="M94" s="11">
        <v>45762</v>
      </c>
      <c r="N94" s="11">
        <v>45806</v>
      </c>
      <c r="O94" s="12" t="s">
        <v>283</v>
      </c>
      <c r="P94" s="13" t="s">
        <v>268</v>
      </c>
    </row>
    <row r="95" spans="1:16" ht="150" customHeight="1" thickBot="1" x14ac:dyDescent="0.3">
      <c r="A95" s="35" t="s">
        <v>263</v>
      </c>
      <c r="B95" s="18" t="s">
        <v>17</v>
      </c>
      <c r="C95" s="17" t="s">
        <v>280</v>
      </c>
      <c r="D95" s="19" t="s">
        <v>265</v>
      </c>
      <c r="E95" s="20" t="s">
        <v>11</v>
      </c>
      <c r="F95" s="50" t="s">
        <v>282</v>
      </c>
      <c r="G95" s="21" t="s">
        <v>281</v>
      </c>
      <c r="H95" s="21" t="s">
        <v>268</v>
      </c>
      <c r="I95" s="21" t="s">
        <v>269</v>
      </c>
      <c r="J95" s="21" t="s">
        <v>270</v>
      </c>
      <c r="K95" s="36">
        <v>12500000</v>
      </c>
      <c r="L95" s="36">
        <v>1500000</v>
      </c>
      <c r="M95" s="24">
        <v>45762</v>
      </c>
      <c r="N95" s="24">
        <v>45806</v>
      </c>
      <c r="O95" s="38" t="s">
        <v>283</v>
      </c>
      <c r="P95" s="41" t="s">
        <v>268</v>
      </c>
    </row>
    <row r="96" spans="1:16" ht="150" customHeight="1" thickTop="1" x14ac:dyDescent="0.25">
      <c r="A96" s="39" t="s">
        <v>169</v>
      </c>
      <c r="B96" s="26" t="s">
        <v>286</v>
      </c>
      <c r="C96" s="27" t="s">
        <v>287</v>
      </c>
      <c r="D96" s="28" t="s">
        <v>288</v>
      </c>
      <c r="E96" s="29" t="s">
        <v>289</v>
      </c>
      <c r="F96" s="51" t="s">
        <v>290</v>
      </c>
      <c r="G96" s="30" t="s">
        <v>291</v>
      </c>
      <c r="H96" s="30" t="s">
        <v>292</v>
      </c>
      <c r="I96" s="30" t="s">
        <v>293</v>
      </c>
      <c r="J96" s="30" t="s">
        <v>294</v>
      </c>
      <c r="K96" s="10">
        <v>24000000</v>
      </c>
      <c r="L96" s="10">
        <v>16032000</v>
      </c>
      <c r="M96" s="40">
        <v>45819</v>
      </c>
      <c r="N96" s="40">
        <v>45880</v>
      </c>
      <c r="O96" s="12" t="s">
        <v>295</v>
      </c>
      <c r="P96" s="13"/>
    </row>
    <row r="97" spans="1:16" ht="150" customHeight="1" thickBot="1" x14ac:dyDescent="0.3">
      <c r="A97" s="35" t="s">
        <v>169</v>
      </c>
      <c r="B97" s="18" t="s">
        <v>286</v>
      </c>
      <c r="C97" s="17" t="s">
        <v>287</v>
      </c>
      <c r="D97" s="19" t="s">
        <v>288</v>
      </c>
      <c r="E97" s="20" t="s">
        <v>289</v>
      </c>
      <c r="F97" s="50" t="s">
        <v>296</v>
      </c>
      <c r="G97" s="21" t="s">
        <v>297</v>
      </c>
      <c r="H97" s="21" t="s">
        <v>268</v>
      </c>
      <c r="I97" s="21" t="s">
        <v>293</v>
      </c>
      <c r="J97" s="21"/>
      <c r="K97" s="36">
        <v>4000000</v>
      </c>
      <c r="L97" s="36">
        <v>2672000</v>
      </c>
      <c r="M97" s="24">
        <v>45819</v>
      </c>
      <c r="N97" s="24">
        <v>45880</v>
      </c>
      <c r="O97" s="38" t="s">
        <v>295</v>
      </c>
      <c r="P97" s="41"/>
    </row>
    <row r="98" spans="1:16" ht="15.75" thickTop="1" x14ac:dyDescent="0.25"/>
  </sheetData>
  <autoFilter ref="A1:P97" xr:uid="{78FB29EB-7238-4DC0-8E7D-599403E493EE}"/>
  <hyperlinks>
    <hyperlink ref="O86" r:id="rId1" display="https://www.boa.aragon.es/cgi-bin/EBOA/BRSCGI?CMD=VEROBJ&amp;MLKOB=1330038420505" xr:uid="{E42BD410-660B-4D6B-B821-FF701DF0F777}"/>
    <hyperlink ref="O88:O90" r:id="rId2" display="https://www.boa.aragon.es/cgi-bin/EBOA/BRSCGI?CMD=VEROBJ&amp;MLKOB=1330038420505" xr:uid="{8E02EEF8-17BF-44BE-8858-B2DEC07D5A18}"/>
    <hyperlink ref="O87" r:id="rId3" display="https://www.boa.aragon.es/cgi-bin/EBOA/BRSCGI?CMD=VEROBJ&amp;MLKOB=1337291820707" xr:uid="{57C0DE7B-E3BF-4757-9C8D-D3BA2A499796}"/>
    <hyperlink ref="O91" r:id="rId4" display="https://www.boa.aragon.es/cgi-bin/EBOA/BRSCGI?CMD=VEROBJ&amp;MLKOB=1388691000707" xr:uid="{B24BB2C7-E9CC-441E-8C86-B359CB169E31}"/>
    <hyperlink ref="O96" r:id="rId5" xr:uid="{95B3B77C-CB16-4DCE-9DDC-0CBEB36D7C1E}"/>
    <hyperlink ref="O97" r:id="rId6" xr:uid="{68945289-F643-4806-88F3-F6B33BBB818B}"/>
    <hyperlink ref="O66" r:id="rId7" display="https://bocyl.jcyl.es/boletines/2023/12/18/pdf/BOCYL-D-18122023-5.pdf" xr:uid="{A8DA23D9-F989-4B38-8D1E-DCF7ED10E924}"/>
    <hyperlink ref="O67" r:id="rId8" display="https://bocyl.jcyl.es/boletines/2023/12/18/pdf/BOCYL-D-18122023-5.pdf" xr:uid="{AD668DC6-042F-4CAE-98BE-06401D80A01D}"/>
    <hyperlink ref="O42" r:id="rId9" xr:uid="{87043550-732C-4B1C-A47F-FAF3BF01ED74}"/>
    <hyperlink ref="O43" r:id="rId10" xr:uid="{F20CE6CE-98E6-4061-BAB3-83F66B54BE07}"/>
    <hyperlink ref="O76" r:id="rId11" display="https://www.tramitacastillayleon.jcyl.es/web/jcyl/AdministracionElectronica/es/Plantilla100Detalle/1251181050732/Tramite/1285439643056/Tramite" xr:uid="{97B27527-CE45-491F-BC0A-1D55443B6600}"/>
    <hyperlink ref="O27" r:id="rId12" xr:uid="{123136E4-7EE4-4BA9-B253-907E201CB176}"/>
    <hyperlink ref="O28" r:id="rId13" xr:uid="{384AAEF4-6548-4322-A9CF-296F30D9BFF1}"/>
    <hyperlink ref="O29" r:id="rId14" xr:uid="{FEFD4FBF-5CB5-403C-A241-382F87837A73}"/>
    <hyperlink ref="O30" r:id="rId15" xr:uid="{2F2B3229-9CD2-4BF2-B0BC-DE50BDFFD303}"/>
    <hyperlink ref="O32" r:id="rId16" display="https://contrataciondelestado.es/wps/poc?uri=deeplink%3Adetalle_licitacion&amp;idEvl=KHSmrFDqOMISugstABGr5A%3D%3D" xr:uid="{42994659-0B72-4C95-B700-E9FC94E1A02F}"/>
    <hyperlink ref="O72" r:id="rId17" xr:uid="{BF9FFDDA-22A5-4C49-84A5-463520F39F94}"/>
    <hyperlink ref="O73" r:id="rId18" xr:uid="{64E840F9-472D-4A14-B5BC-D74B0D19FB1C}"/>
    <hyperlink ref="O80" r:id="rId19" xr:uid="{45320037-5C6B-4158-BD25-567CE9BB8C1B}"/>
    <hyperlink ref="O81" r:id="rId20" display="Enlace a licitación obra FTJ IJ" xr:uid="{161D5598-D2B3-4CD9-9439-D2E02F65D039}"/>
    <hyperlink ref="O39" r:id="rId21" xr:uid="{4C69711D-46F9-4B28-AA8B-C076903AE958}"/>
    <hyperlink ref="O74" r:id="rId22" display="https://bocyl.jcyl.es/boletines/2025/05/14/pdf/BOCYL-D-14052025-10.pdf" xr:uid="{2664CF5B-901E-46B7-8BA4-9CA585A69363}"/>
    <hyperlink ref="O75" r:id="rId23" display="https://bocyl.jcyl.es/boletines/2025/05/14/pdf/BOCYL-D-14052025-10.pdf" xr:uid="{4BE8FD90-AFE8-4836-8595-B9AA2A94F092}"/>
    <hyperlink ref="O26" r:id="rId24" xr:uid="{1046188E-D077-49F3-9D27-A46CD7A9F480}"/>
    <hyperlink ref="O23" r:id="rId25" xr:uid="{B47827E3-19F9-46C7-963A-757668ED367A}"/>
    <hyperlink ref="O15" r:id="rId26" xr:uid="{62D8281C-52EA-4C04-9DD7-83CFD7A20107}"/>
    <hyperlink ref="O17" r:id="rId27" xr:uid="{F9E4228B-267F-4BFE-B1D3-23FEB29F2C37}"/>
    <hyperlink ref="O18" r:id="rId28" xr:uid="{F69216D9-1371-43CB-90F7-CB1CA3DE8D56}"/>
    <hyperlink ref="O22" r:id="rId29" xr:uid="{DAC5AB3D-AF00-4E0A-8D56-FDA7E63B1961}"/>
    <hyperlink ref="O40" r:id="rId30" xr:uid="{6B0B5747-861D-473B-9055-04B6D4C4E7C7}"/>
    <hyperlink ref="O2" r:id="rId31" xr:uid="{1AC856A0-CE4F-4FBA-A49A-B814697235AD}"/>
    <hyperlink ref="O3" r:id="rId32" xr:uid="{08E82B15-E7F5-45BA-AB82-5E02257BBC74}"/>
    <hyperlink ref="O4" r:id="rId33" xr:uid="{29A4CF00-6C57-4A24-8434-4BBD2782362B}"/>
    <hyperlink ref="O7" r:id="rId34" xr:uid="{88FBC7CC-2BD0-4338-9966-91C7EDD7EAED}"/>
    <hyperlink ref="O8" r:id="rId35" xr:uid="{4121FAD7-6E99-41C4-AE08-3F8082DC145E}"/>
    <hyperlink ref="O9" r:id="rId36" xr:uid="{7A20AA67-E414-4C9D-A53A-F39D485107E5}"/>
    <hyperlink ref="O10" r:id="rId37" xr:uid="{1E5ECA3F-E890-4922-9423-395413425640}"/>
    <hyperlink ref="O11" r:id="rId38" xr:uid="{5B763592-19DF-4E62-8B67-0062C5B569D3}"/>
    <hyperlink ref="O5" r:id="rId39" xr:uid="{C03D5D87-D406-4B59-AFD1-3931279738AD}"/>
    <hyperlink ref="O82" r:id="rId40" xr:uid="{354AE0C2-BD1A-4157-9BD6-5870EFD0F7E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FAF2E-4331-47A7-B337-C3C23B054839}">
  <dimension ref="E1:G10"/>
  <sheetViews>
    <sheetView workbookViewId="0">
      <selection activeCell="E3" sqref="E3"/>
    </sheetView>
  </sheetViews>
  <sheetFormatPr baseColWidth="10" defaultRowHeight="15" x14ac:dyDescent="0.25"/>
  <cols>
    <col min="5" max="5" width="20.28515625" bestFit="1" customWidth="1"/>
    <col min="6" max="6" width="58" customWidth="1"/>
    <col min="7" max="7" width="15.5703125" bestFit="1" customWidth="1"/>
  </cols>
  <sheetData>
    <row r="1" spans="5:7" x14ac:dyDescent="0.25">
      <c r="E1" t="s">
        <v>303</v>
      </c>
      <c r="F1" t="s">
        <v>303</v>
      </c>
      <c r="G1" t="s">
        <v>303</v>
      </c>
    </row>
    <row r="2" spans="5:7" x14ac:dyDescent="0.25">
      <c r="E2" s="44" t="s">
        <v>0</v>
      </c>
      <c r="F2" s="44" t="s">
        <v>1</v>
      </c>
      <c r="G2" s="44" t="s">
        <v>304</v>
      </c>
    </row>
    <row r="3" spans="5:7" ht="90" x14ac:dyDescent="0.25">
      <c r="E3" t="s">
        <v>169</v>
      </c>
      <c r="F3" s="45" t="s">
        <v>17</v>
      </c>
      <c r="G3" s="46" t="s">
        <v>305</v>
      </c>
    </row>
    <row r="4" spans="5:7" x14ac:dyDescent="0.25">
      <c r="G4" s="46" t="s">
        <v>247</v>
      </c>
    </row>
    <row r="5" spans="5:7" x14ac:dyDescent="0.25">
      <c r="G5" s="47" t="s">
        <v>90</v>
      </c>
    </row>
    <row r="6" spans="5:7" x14ac:dyDescent="0.25">
      <c r="G6" s="47" t="s">
        <v>95</v>
      </c>
    </row>
    <row r="7" spans="5:7" x14ac:dyDescent="0.25">
      <c r="G7" s="47" t="s">
        <v>270</v>
      </c>
    </row>
    <row r="8" spans="5:7" x14ac:dyDescent="0.25">
      <c r="G8" s="47" t="s">
        <v>24</v>
      </c>
    </row>
    <row r="9" spans="5:7" x14ac:dyDescent="0.25">
      <c r="G9" s="47" t="s">
        <v>306</v>
      </c>
    </row>
    <row r="10" spans="5:7" x14ac:dyDescent="0.25">
      <c r="G10" s="47" t="s">
        <v>307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E1AE81DE96519458476B30AC24772E0" ma:contentTypeVersion="1" ma:contentTypeDescription="Crear nuevo documento." ma:contentTypeScope="" ma:versionID="50dfc249850b14358b80cbf827c5ae57">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C56E04A-23B7-47CD-93D1-CCC4279D9B71}"/>
</file>

<file path=customXml/itemProps2.xml><?xml version="1.0" encoding="utf-8"?>
<ds:datastoreItem xmlns:ds="http://schemas.openxmlformats.org/officeDocument/2006/customXml" ds:itemID="{010E4919-BAE4-4A70-8535-8C9C82A028DA}"/>
</file>

<file path=customXml/itemProps3.xml><?xml version="1.0" encoding="utf-8"?>
<ds:datastoreItem xmlns:ds="http://schemas.openxmlformats.org/officeDocument/2006/customXml" ds:itemID="{4F29F59F-C8A7-4C52-82F6-16B056F23B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FTJ 2021-2027</vt:lpstr>
      <vt:lpstr>Valores</vt:lpstr>
    </vt:vector>
  </TitlesOfParts>
  <Company>IGAE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CARMONA NUÑEZ, CARMEN</dc:creator>
  <cp:lastModifiedBy>Ordiales Rodríguez, David</cp:lastModifiedBy>
  <dcterms:created xsi:type="dcterms:W3CDTF">2025-07-23T12:36:42Z</dcterms:created>
  <dcterms:modified xsi:type="dcterms:W3CDTF">2025-11-18T11:39:42Z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0x0101007E1AE81DE96519458476B30AC24772E0</vt:lpwstr>
  </property>
</Properties>
</file>